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<sst xmlns="http://schemas.openxmlformats.org/spreadsheetml/2006/main" count="347" uniqueCount="141">
  <si>
    <t>к Постановлению №__________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</si>
  <si>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</si>
  <si>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</si>
  <si>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</si>
  <si>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</si>
  <si>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«Молодежь Конаковского района» на  2018 — 2022 годы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</si>
  <si>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</si>
  <si>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</si>
  <si>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</si>
  <si>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</si>
  <si>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</si>
  <si>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</si>
  <si>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</si>
  <si>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</si>
  <si>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</si>
  <si>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</si>
  <si>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</si>
  <si>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</si>
  <si>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</si>
  <si>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       2018        год</t>
  </si>
  <si>
    <t>2019    год</t>
  </si>
  <si>
    <t xml:space="preserve">      2020         год</t>
  </si>
  <si>
    <t xml:space="preserve">     2021        год</t>
  </si>
  <si>
    <t xml:space="preserve">       2022       год</t>
  </si>
  <si>
    <t>значение</t>
  </si>
  <si>
    <t>год  достижения</t>
  </si>
  <si>
    <t>Программа</t>
  </si>
  <si>
    <t>тыс. рублей</t>
  </si>
  <si>
    <r>
      <rPr>
        <b/>
        <sz val="13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b/>
        <sz val="13"/>
        <rFont val="Times New Roman"/>
        <family val="1"/>
      </rPr>
      <t>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страны»</t>
    </r>
  </si>
  <si>
    <t>-</t>
  </si>
  <si>
    <r>
      <rPr>
        <b/>
        <sz val="13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</t>
    </r>
    <r>
      <rPr>
        <sz val="13"/>
        <rFont val="Times New Roman"/>
        <family val="1"/>
      </rPr>
      <t xml:space="preserve"> «Доля молодых граждан Конаковского района, участвующих  в мероприятиях государственной молодежной политики»</t>
    </r>
  </si>
  <si>
    <t>%</t>
  </si>
  <si>
    <r>
      <rPr>
        <b/>
        <sz val="13"/>
        <rFont val="Times New Roman"/>
        <family val="1"/>
      </rPr>
      <t xml:space="preserve">Подпрограмма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1  «Организация и проведение мероприятий, направленных на патриотическое, гражданское и духовно-нравственное воспитание молодых граждан»</t>
    </r>
  </si>
  <si>
    <r>
      <rPr>
        <sz val="13"/>
        <rFont val="Times New Roman"/>
        <family val="1"/>
      </rPr>
      <t>З</t>
    </r>
    <r>
      <rPr>
        <b/>
        <sz val="13"/>
        <rFont val="Times New Roman"/>
        <family val="1"/>
      </rPr>
      <t>адача 1 :   «</t>
    </r>
    <r>
      <rPr>
        <sz val="13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</t>
    </r>
    <r>
      <rPr>
        <sz val="13"/>
        <rFont val="Times New Roman"/>
        <family val="1"/>
      </rPr>
      <t>»</t>
    </r>
  </si>
  <si>
    <r>
      <rPr>
        <b/>
        <sz val="13"/>
        <rFont val="Times New Roman"/>
        <family val="1"/>
      </rPr>
      <t>Показатель   1.  «</t>
    </r>
    <r>
      <rPr>
        <sz val="13"/>
        <rFont val="Times New Roman"/>
        <family val="1"/>
      </rPr>
      <t>Доля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</si>
  <si>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3"/>
        <rFont val="Times New Roman"/>
        <family val="1"/>
      </rPr>
      <t>Мероприятие 1.001 «</t>
    </r>
    <r>
      <rPr>
        <sz val="13"/>
        <color indexed="8"/>
        <rFont val="Times New Roman"/>
        <family val="1"/>
      </rPr>
      <t>Организация и проведение мероприятий гражданско-патриотической направленности на территории Конаковского района, организация участия представителей  Конаковского района  в муниципальных, региональных, межрегиональных, общественных слетах, фестивалях, конференциях, семинарах и других мероприятиях патриотической направленности, проведение  мероприятий,  направленных   на духовно-нравственное воспитание молодежи</t>
    </r>
    <r>
      <rPr>
        <b/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»</t>
    </r>
  </si>
  <si>
    <r>
      <rPr>
        <b/>
        <sz val="13"/>
        <rFont val="Times New Roman"/>
        <family val="1"/>
      </rPr>
      <t>Показатель 1. «</t>
    </r>
    <r>
      <rPr>
        <sz val="13"/>
        <rFont val="Times New Roman"/>
        <family val="1"/>
      </rPr>
      <t xml:space="preserve"> Количество мероприятий гражданско -  патриотической направленности на территории Конаковского района </t>
    </r>
    <r>
      <rPr>
        <i/>
        <sz val="13"/>
        <rFont val="Times New Roman"/>
        <family val="1"/>
      </rPr>
      <t>»</t>
    </r>
  </si>
  <si>
    <t>единиц</t>
  </si>
  <si>
    <t>32</t>
  </si>
  <si>
    <t>160</t>
  </si>
  <si>
    <r>
      <rPr>
        <b/>
        <sz val="13"/>
        <rFont val="Times New Roman"/>
        <family val="1"/>
      </rPr>
      <t>Показатель 2.</t>
    </r>
    <r>
      <rPr>
        <sz val="13"/>
        <rFont val="Times New Roman"/>
        <family val="1"/>
      </rPr>
      <t xml:space="preserve"> «Количество человек, принявших участие в мероприятиях гражданско-патриотической направленности на территории Конаковского района»</t>
    </r>
  </si>
  <si>
    <t>человек</t>
  </si>
  <si>
    <t>4200</t>
  </si>
  <si>
    <t>4300</t>
  </si>
  <si>
    <t>21400</t>
  </si>
  <si>
    <r>
      <rPr>
        <b/>
        <sz val="13"/>
        <rFont val="Times New Roman"/>
        <family val="1"/>
      </rPr>
      <t xml:space="preserve">Мероприятие 1.002 </t>
    </r>
    <r>
      <rPr>
        <sz val="13"/>
        <rFont val="Times New Roman"/>
        <family val="1"/>
      </rPr>
      <t xml:space="preserve"> «</t>
    </r>
    <r>
      <rPr>
        <sz val="13"/>
        <color indexed="8"/>
        <rFont val="Times New Roman"/>
        <family val="1"/>
      </rPr>
      <t>Организация и проведение мероприятий, направленных на создание   условий  для вовлечения молодежи в  общественно-политическую,  социально-экономическую  и культурную жизнь общества, на поддержку  инновационных и   общественно значимых  проектов (программ), мероприятий направленных на формирование здорового образа жизни, профилактику асоциальных явлений</t>
    </r>
    <r>
      <rPr>
        <sz val="13"/>
        <rFont val="Times New Roman"/>
        <family val="1"/>
      </rPr>
      <t>»</t>
    </r>
    <r>
      <rPr>
        <i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</si>
  <si>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 xml:space="preserve">Показатель  1. </t>
    </r>
    <r>
      <rPr>
        <sz val="13"/>
        <rFont val="Times New Roman"/>
        <family val="1"/>
      </rPr>
      <t xml:space="preserve"> «Количество мероприятий"</t>
    </r>
  </si>
  <si>
    <t>20</t>
  </si>
  <si>
    <t>100</t>
  </si>
  <si>
    <r>
      <rPr>
        <b/>
        <sz val="13"/>
        <rFont val="Times New Roman"/>
        <family val="1"/>
      </rPr>
      <t xml:space="preserve">Показатель 2.  </t>
    </r>
    <r>
      <rPr>
        <sz val="13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</si>
  <si>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t>500</t>
  </si>
  <si>
    <r>
      <rPr>
        <b/>
        <sz val="13"/>
        <rFont val="Times New Roman"/>
        <family val="1"/>
      </rPr>
      <t xml:space="preserve">Мероприятие 1.003 </t>
    </r>
    <r>
      <rPr>
        <sz val="13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молодёжи»</t>
    </r>
    <r>
      <rPr>
        <i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</si>
  <si>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 xml:space="preserve">Показатель  1. </t>
    </r>
    <r>
      <rPr>
        <sz val="13"/>
        <rFont val="Times New Roman"/>
        <family val="1"/>
      </rPr>
      <t xml:space="preserve"> «Количество мероприятий»</t>
    </r>
  </si>
  <si>
    <t>27</t>
  </si>
  <si>
    <t>135</t>
  </si>
  <si>
    <r>
      <rPr>
        <b/>
        <sz val="13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</si>
  <si>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3"/>
        <rFont val="Times New Roman"/>
        <family val="1"/>
      </rPr>
      <t>Показатель 2.  «</t>
    </r>
    <r>
      <rPr>
        <sz val="13"/>
        <rFont val="Times New Roman"/>
        <family val="1"/>
      </rPr>
      <t>Количество выпущенных   методических, информационных и справочных материалов»</t>
    </r>
  </si>
  <si>
    <t>2500</t>
  </si>
  <si>
    <r>
      <rPr>
        <b/>
        <sz val="13"/>
        <rFont val="Times New Roman"/>
        <family val="1"/>
      </rPr>
      <t xml:space="preserve">Задача 2. </t>
    </r>
    <r>
      <rPr>
        <sz val="13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оздоровления, отдыха и занятости несовершеннолетних."</t>
    </r>
  </si>
  <si>
    <r>
      <rPr>
        <b/>
        <sz val="13"/>
        <rFont val="Times New Roman"/>
        <family val="1"/>
      </rPr>
      <t>Показатель 1. "</t>
    </r>
    <r>
      <rPr>
        <sz val="13"/>
        <rFont val="Times New Roman"/>
        <family val="1"/>
      </rPr>
      <t>Количество молодежи, вовлеченных в трудовую  деятельность"</t>
    </r>
  </si>
  <si>
    <t>225</t>
  </si>
  <si>
    <t>1125</t>
  </si>
  <si>
    <r>
      <rPr>
        <b/>
        <sz val="13"/>
        <rFont val="Times New Roman"/>
        <family val="1"/>
      </rPr>
      <t xml:space="preserve">Мероприятие 2.001. </t>
    </r>
    <r>
      <rPr>
        <sz val="13"/>
        <rFont val="Times New Roman"/>
        <family val="1"/>
      </rPr>
      <t xml:space="preserve"> «Организация временной трудовой занятости подростков» </t>
    </r>
    <r>
      <rPr>
        <sz val="1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</si>
  <si>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Показатель 1.</t>
    </r>
    <r>
      <rPr>
        <sz val="13"/>
        <rFont val="Times New Roman"/>
        <family val="1"/>
      </rPr>
      <t xml:space="preserve"> «Количество рабочих мест»</t>
    </r>
  </si>
  <si>
    <r>
      <rPr>
        <b/>
        <sz val="13"/>
        <color indexed="8"/>
        <rFont val="Times New Roman"/>
        <family val="1"/>
      </rPr>
      <t>Административное мероприятие</t>
    </r>
    <r>
      <rPr>
        <b/>
        <sz val="13"/>
        <color indexed="63"/>
        <rFont val="Times New Roman"/>
        <family val="1"/>
      </rPr>
      <t xml:space="preserve"> 2.002.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«Проведение мероприятий, направленных на вовлечение молодежи в трудовую деятельность»</t>
    </r>
  </si>
  <si>
    <t>(да-1/нет-0)</t>
  </si>
  <si>
    <t>1</t>
  </si>
  <si>
    <r>
      <rPr>
        <b/>
        <sz val="13"/>
        <color indexed="8"/>
        <rFont val="Times New Roman"/>
        <family val="1"/>
      </rPr>
      <t xml:space="preserve">Показатель 1. </t>
    </r>
    <r>
      <rPr>
        <sz val="13"/>
        <color indexed="8"/>
        <rFont val="Times New Roman"/>
        <family val="1"/>
      </rPr>
      <t>«Количество мероприятий, направленных на вовлечение молодежи  в трудовую деятельность»</t>
    </r>
  </si>
  <si>
    <t>5</t>
  </si>
  <si>
    <r>
      <rPr>
        <b/>
        <sz val="13"/>
        <color indexed="8"/>
        <rFont val="Times New Roman"/>
        <family val="1"/>
      </rPr>
      <t>Административное мероприятие</t>
    </r>
    <r>
      <rPr>
        <b/>
        <sz val="13"/>
        <color indexed="63"/>
        <rFont val="Times New Roman"/>
        <family val="1"/>
      </rPr>
      <t xml:space="preserve"> 2.003.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«Проведение консультаций, направленных на вовлечение молодежи в трудовую деятельность»</t>
    </r>
  </si>
  <si>
    <r>
      <rPr>
        <b/>
        <sz val="13"/>
        <color indexed="8"/>
        <rFont val="Times New Roman"/>
        <family val="1"/>
      </rPr>
      <t xml:space="preserve">Показатель 1.  </t>
    </r>
    <r>
      <rPr>
        <sz val="13"/>
        <color indexed="8"/>
        <rFont val="Times New Roman"/>
        <family val="1"/>
      </rPr>
      <t xml:space="preserve">«Количество консультаций с обратившимися в поисках трудоустройства  </t>
    </r>
  </si>
  <si>
    <r>
      <rPr>
        <b/>
        <sz val="13"/>
        <rFont val="Times New Roman"/>
        <family val="1"/>
      </rPr>
      <t xml:space="preserve">Мероприятие   2.004. </t>
    </r>
    <r>
      <rPr>
        <sz val="13"/>
        <rFont val="Times New Roman"/>
        <family val="1"/>
      </rPr>
      <t xml:space="preserve"> «Предоставление субсидии на выполнение муниципального задания автономному учреждению молодежный центр «Иволга» Муниципального образования «Конаковский район»</t>
    </r>
  </si>
  <si>
    <t>3454,00</t>
  </si>
  <si>
    <t>17287,5</t>
  </si>
  <si>
    <r>
      <rPr>
        <b/>
        <sz val="13"/>
        <rFont val="Times New Roman"/>
        <family val="1"/>
      </rPr>
      <t xml:space="preserve">Показатель1 </t>
    </r>
    <r>
      <rPr>
        <sz val="13"/>
        <rFont val="Times New Roman"/>
        <family val="1"/>
      </rPr>
      <t>«Количество проведенных мероприятий»</t>
    </r>
  </si>
  <si>
    <t>79</t>
  </si>
  <si>
    <t>395</t>
  </si>
  <si>
    <r>
      <rPr>
        <b/>
        <sz val="13"/>
        <rFont val="Times New Roman"/>
        <family val="1"/>
      </rPr>
      <t>Показатель 2 «</t>
    </r>
    <r>
      <rPr>
        <sz val="13"/>
        <rFont val="Times New Roman"/>
        <family val="1"/>
      </rPr>
      <t>Количество молодежи принявших участие в мероприятиях»</t>
    </r>
  </si>
  <si>
    <t>7800</t>
  </si>
  <si>
    <t>7900</t>
  </si>
  <si>
    <t>8000</t>
  </si>
  <si>
    <t>39600</t>
  </si>
  <si>
    <r>
      <rPr>
        <b/>
        <sz val="13"/>
        <rFont val="Times New Roman"/>
        <family val="1"/>
      </rPr>
      <t xml:space="preserve">Показатель 3 </t>
    </r>
    <r>
      <rPr>
        <sz val="13"/>
        <rFont val="Times New Roman"/>
        <family val="1"/>
      </rPr>
      <t xml:space="preserve"> «Выполнение календарного плана»</t>
    </r>
  </si>
  <si>
    <t>85%</t>
  </si>
  <si>
    <t>Подпрограмма 2 «Содействие в обеспечении жильем молодых семей»</t>
  </si>
  <si>
    <t>1161,50</t>
  </si>
  <si>
    <r>
      <rPr>
        <b/>
        <sz val="13"/>
        <rFont val="Times New Roman"/>
        <family val="1"/>
      </rPr>
      <t xml:space="preserve">Задача 1 </t>
    </r>
    <r>
      <rPr>
        <sz val="13"/>
        <rFont val="Times New Roman"/>
        <family val="1"/>
      </rPr>
      <t>«Содействие в решении жилищных проблем молодых семей»</t>
    </r>
  </si>
  <si>
    <r>
      <rPr>
        <b/>
        <sz val="13"/>
        <rFont val="Times New Roman"/>
        <family val="1"/>
      </rPr>
      <t xml:space="preserve">Показатель 1   </t>
    </r>
    <r>
      <rPr>
        <sz val="13"/>
        <rFont val="Times New Roman"/>
        <family val="1"/>
      </rPr>
      <t>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  </r>
  </si>
  <si>
    <t>3.6</t>
  </si>
  <si>
    <t>L</t>
  </si>
  <si>
    <r>
      <rPr>
        <b/>
        <sz val="13"/>
        <rFont val="Times New Roman"/>
        <family val="1"/>
      </rPr>
      <t xml:space="preserve">Мероприятие 1.001 </t>
    </r>
    <r>
      <rPr>
        <sz val="13"/>
        <rFont val="Times New Roman"/>
        <family val="1"/>
      </rPr>
      <t>«Предоставление субсидий на обеспечение жильем молодых семей за счет средств местного бюджета»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</si>
  <si>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«Количество молодых семей, улучшивших свои жилищные условия в рамках реализации муниципальной программы с учетом средств местного бюджета»</t>
    </r>
  </si>
  <si>
    <t>семей</t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</si>
  <si>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«Количество молодых семей, которым была предоставлена субсидия»</t>
    </r>
  </si>
  <si>
    <t xml:space="preserve"> 1</t>
  </si>
  <si>
    <t xml:space="preserve"> 5</t>
  </si>
  <si>
    <t>0</t>
  </si>
  <si>
    <t>3,6</t>
  </si>
  <si>
    <r>
      <rPr>
        <b/>
        <sz val="13"/>
        <rFont val="Times New Roman"/>
        <family val="1"/>
      </rPr>
      <t>Административное мероприятие 2.001 «</t>
    </r>
    <r>
      <rPr>
        <sz val="13"/>
        <rFont val="Times New Roman"/>
        <family val="1"/>
      </rPr>
      <t>Оформление и выдача свидетельств о праве на получение социальной выплаты на приобретение (строительство) жилья»</t>
    </r>
  </si>
  <si>
    <r>
      <rPr>
        <b/>
        <sz val="13"/>
        <rFont val="Times New Roman"/>
        <family val="1"/>
      </rPr>
      <t xml:space="preserve">Показатель1 </t>
    </r>
    <r>
      <rPr>
        <sz val="13"/>
        <rFont val="Times New Roman"/>
        <family val="1"/>
      </rPr>
      <t>«Количество выданных свидетельств о праве на получение социальной выплаты на приобретение (строительство) жилья»</t>
    </r>
  </si>
  <si>
    <t>штук</t>
  </si>
  <si>
    <r>
      <rPr>
        <b/>
        <sz val="13"/>
        <rFont val="Times New Roman"/>
        <family val="1"/>
      </rPr>
      <t xml:space="preserve">Административное мероприятие 2.002 </t>
    </r>
    <r>
      <rPr>
        <sz val="13"/>
        <rFont val="Times New Roman"/>
        <family val="1"/>
      </rPr>
      <t>«Информирование молодых граждан о предоставляемых государством мерах поддержки молодых семей в решении жилищных проблем»</t>
    </r>
  </si>
  <si>
    <r>
      <rPr>
        <b/>
        <sz val="13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</t>
    </r>
    <r>
      <rPr>
        <sz val="13"/>
        <rFont val="Times New Roman"/>
        <family val="1"/>
      </rPr>
      <t>«Количество молодых семей, обратившихся за поддержкой в решении жилищных проблем»</t>
    </r>
  </si>
  <si>
    <t>28</t>
  </si>
  <si>
    <t>140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</si>
  <si>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</si>
  <si>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</si>
  <si>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</si>
  <si>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</si>
  <si>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</si>
  <si>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</si>
  <si>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</si>
  <si>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</si>
  <si>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</si>
  <si>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</si>
  <si>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</si>
  <si>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</si>
  <si>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</si>
  <si>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</si>
  <si>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</si>
  <si>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</si>
  <si>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</si>
  <si>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</si>
  <si>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</si>
  <si>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</si>
  <si>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</si>
  <si>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</si>
  <si>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</si>
  <si>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</si>
  <si>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</si>
  <si>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</si>
  <si>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</si>
  <si>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</si>
  <si>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</si>
  <si>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</si>
  <si>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</si>
  <si>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</si>
  <si>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r>
      <rPr>
        <b/>
        <sz val="13"/>
        <rFont val="Times New Roman"/>
        <family val="1"/>
      </rPr>
      <t xml:space="preserve">Задача 2 </t>
    </r>
    <r>
      <rPr>
        <sz val="13"/>
        <rFont val="Times New Roman"/>
        <family val="1"/>
      </rPr>
      <t xml:space="preserve">«Информирование молодых граждан о предоставляемых  мерах поддержки молодых семей в решении жилищных проблем» </t>
    </r>
  </si>
  <si>
    <r>
      <rPr>
        <b/>
        <sz val="13"/>
        <color indexed="8"/>
        <rFont val="Times New Roman"/>
        <family val="1"/>
      </rPr>
      <t>Показатель 1</t>
    </r>
    <r>
      <rPr>
        <sz val="13"/>
        <color indexed="8"/>
        <rFont val="Times New Roman"/>
        <family val="1"/>
      </rPr>
      <t xml:space="preserve"> «Доля молодых граждан, информированных о предоставляемых мерах поддержки молодых семей в решении жилищных проблем»</t>
    </r>
  </si>
  <si>
    <r>
      <t xml:space="preserve">Административное мероприятие 1.002 </t>
    </r>
    <r>
      <rPr>
        <sz val="13"/>
        <rFont val="Times New Roman"/>
        <family val="1"/>
      </rPr>
      <t>« Подготовка и оформление комплекта документации для получения средств регионального и федерального бюджета на предоставление субсидий на обеспечение жильем молодых семей»</t>
    </r>
  </si>
  <si>
    <t>Приложение                                                 к Муниципальной программе                          МО «Конаковский район» Тверской области    «Молодежь Конаковского района»               на 2018-2022 годы                                          №761  от 19.12.2017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</si>
</sst>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2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6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34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0" fillId="34" borderId="11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10" fillId="34" borderId="11" xfId="0" applyNumberFormat="1" applyFont="1" applyFill="1" applyBorder="1" applyAlignment="1">
      <alignment horizontal="center" vertical="distributed" wrapText="1"/>
    </xf>
    <xf numFmtId="0" fontId="12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10" fontId="10" fillId="0" borderId="11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10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top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distributed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2" fontId="15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/>
    </xf>
    <xf numFmtId="49" fontId="10" fillId="34" borderId="1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11" xfId="0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top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27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PageLayoutView="0" workbookViewId="0" topLeftCell="AD1">
      <selection activeCell="AJ2" sqref="AJ2:AM2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6.00390625" style="3" customWidth="1"/>
    <col min="11" max="11" width="4.28125" style="3" customWidth="1"/>
    <col min="12" max="12" width="3.57421875" style="3" customWidth="1"/>
    <col min="13" max="13" width="3.7109375" style="3" customWidth="1"/>
    <col min="14" max="15" width="3.57421875" style="3" customWidth="1"/>
    <col min="16" max="20" width="3.7109375" style="3" customWidth="1"/>
    <col min="21" max="21" width="3.28125" style="3" customWidth="1"/>
    <col min="22" max="22" width="4.140625" style="3" customWidth="1"/>
    <col min="23" max="23" width="3.28125" style="3" customWidth="1"/>
    <col min="24" max="25" width="3.421875" style="3" customWidth="1"/>
    <col min="26" max="26" width="3.28125" style="3" customWidth="1"/>
    <col min="27" max="27" width="4.421875" style="3" customWidth="1"/>
    <col min="28" max="28" width="3.7109375" style="3" customWidth="1"/>
    <col min="29" max="29" width="3.421875" style="3" customWidth="1"/>
    <col min="30" max="30" width="5.8515625" style="3" customWidth="1"/>
    <col min="31" max="31" width="71.28125" style="0" customWidth="1"/>
    <col min="32" max="32" width="13.8515625" style="4" customWidth="1"/>
    <col min="33" max="33" width="11.140625" style="0" customWidth="1"/>
    <col min="34" max="34" width="10.421875" style="0" customWidth="1"/>
    <col min="35" max="35" width="11.140625" style="0" customWidth="1"/>
    <col min="36" max="36" width="11.00390625" style="0" customWidth="1"/>
    <col min="37" max="37" width="10.8515625" style="0" customWidth="1"/>
    <col min="38" max="38" width="13.57421875" style="0" customWidth="1"/>
    <col min="39" max="39" width="14.0039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8" customFormat="1" ht="18.75">
      <c r="A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1"/>
      <c r="AG1" s="10"/>
      <c r="AH1" s="10"/>
      <c r="AI1" s="12"/>
      <c r="AJ1" s="13"/>
      <c r="AK1" s="13"/>
      <c r="AL1" s="13"/>
      <c r="AM1" s="12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s="16" customFormat="1" ht="121.5" customHeight="1">
      <c r="A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9"/>
      <c r="AG2" s="18"/>
      <c r="AH2" s="18"/>
      <c r="AI2" s="20"/>
      <c r="AJ2" s="108" t="s">
        <v>140</v>
      </c>
      <c r="AK2" s="108"/>
      <c r="AL2" s="108"/>
      <c r="AM2" s="108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s="8" customFormat="1" ht="18.75" customHeight="1" hidden="1">
      <c r="A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22" t="s">
        <v>0</v>
      </c>
      <c r="AG3" s="10"/>
      <c r="AH3" s="10"/>
      <c r="AI3" s="23"/>
      <c r="AJ3" s="23"/>
      <c r="AK3" s="23"/>
      <c r="AL3" s="23"/>
      <c r="AM3" s="2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s="8" customFormat="1" ht="27.75" customHeight="1">
      <c r="A4" s="7"/>
      <c r="C4" s="9"/>
      <c r="D4" s="9"/>
      <c r="E4" s="9"/>
      <c r="F4" s="9"/>
      <c r="G4" s="9"/>
      <c r="H4" s="9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  <c r="AG4" s="10"/>
      <c r="AH4" s="10"/>
      <c r="AI4" s="10"/>
      <c r="AJ4" s="10"/>
      <c r="AK4" s="10"/>
      <c r="AL4" s="10"/>
      <c r="AM4" s="27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41" s="28" customFormat="1" ht="18.75">
      <c r="C5" s="109" t="s">
        <v>1</v>
      </c>
      <c r="D5" s="109"/>
      <c r="E5" s="109"/>
      <c r="F5" s="109"/>
      <c r="G5" s="109"/>
      <c r="H5" s="109"/>
      <c r="I5" s="109"/>
      <c r="J5" s="109" t="s">
        <v>2</v>
      </c>
      <c r="K5" s="109"/>
      <c r="L5" s="109"/>
      <c r="M5" s="109"/>
      <c r="N5" s="109"/>
      <c r="O5" s="109"/>
      <c r="P5" s="109"/>
      <c r="Q5" s="109"/>
      <c r="R5" s="109"/>
      <c r="S5" s="109"/>
      <c r="T5" s="109" t="s">
        <v>3</v>
      </c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O5" s="28" t="s">
        <v>4</v>
      </c>
    </row>
    <row r="6" spans="3:39" s="29" customFormat="1" ht="17.25">
      <c r="C6" s="110" t="s">
        <v>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</row>
    <row r="7" spans="3:39" s="30" customFormat="1" ht="21" customHeight="1">
      <c r="C7" s="111" t="s">
        <v>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</row>
    <row r="8" spans="3:39" s="31" customFormat="1" ht="21" customHeight="1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 t="s">
        <v>7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3:39" s="31" customFormat="1" ht="21" customHeight="1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 t="s">
        <v>8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3:39" s="29" customFormat="1" ht="17.25">
      <c r="C10" s="107" t="s">
        <v>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</row>
    <row r="11" spans="3:51" s="33" customFormat="1" ht="24.75" customHeight="1">
      <c r="C11" s="34"/>
      <c r="D11" s="106" t="s">
        <v>10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 t="s">
        <v>11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 t="s">
        <v>12</v>
      </c>
      <c r="AF11" s="106" t="s">
        <v>13</v>
      </c>
      <c r="AG11" s="106" t="s">
        <v>14</v>
      </c>
      <c r="AH11" s="106"/>
      <c r="AI11" s="106"/>
      <c r="AJ11" s="106"/>
      <c r="AK11" s="106"/>
      <c r="AL11" s="106"/>
      <c r="AM11" s="10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3:51" s="33" customFormat="1" ht="46.5" customHeight="1">
      <c r="C12" s="34"/>
      <c r="D12" s="106" t="s">
        <v>15</v>
      </c>
      <c r="E12" s="106"/>
      <c r="F12" s="106"/>
      <c r="G12" s="106" t="s">
        <v>16</v>
      </c>
      <c r="H12" s="106"/>
      <c r="I12" s="106" t="s">
        <v>17</v>
      </c>
      <c r="J12" s="106"/>
      <c r="K12" s="106" t="s">
        <v>18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3:50" s="37" customFormat="1" ht="76.5" customHeight="1">
      <c r="C13" s="38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35" t="s">
        <v>19</v>
      </c>
      <c r="AH13" s="35" t="s">
        <v>20</v>
      </c>
      <c r="AI13" s="35" t="s">
        <v>21</v>
      </c>
      <c r="AJ13" s="35" t="s">
        <v>22</v>
      </c>
      <c r="AK13" s="35" t="s">
        <v>23</v>
      </c>
      <c r="AL13" s="39" t="s">
        <v>24</v>
      </c>
      <c r="AM13" s="39" t="s">
        <v>25</v>
      </c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39" s="44" customFormat="1" ht="29.25" customHeight="1">
      <c r="A14" s="33"/>
      <c r="B14" s="33"/>
      <c r="C14" s="34"/>
      <c r="D14" s="35">
        <v>1</v>
      </c>
      <c r="E14" s="35">
        <v>2</v>
      </c>
      <c r="F14" s="35">
        <v>3</v>
      </c>
      <c r="G14" s="35">
        <v>4</v>
      </c>
      <c r="H14" s="35">
        <v>5</v>
      </c>
      <c r="I14" s="35">
        <v>6</v>
      </c>
      <c r="J14" s="35">
        <v>7</v>
      </c>
      <c r="K14" s="35">
        <v>8</v>
      </c>
      <c r="L14" s="35">
        <v>9</v>
      </c>
      <c r="M14" s="35">
        <v>10</v>
      </c>
      <c r="N14" s="35">
        <v>11</v>
      </c>
      <c r="O14" s="35">
        <v>12</v>
      </c>
      <c r="P14" s="35">
        <v>13</v>
      </c>
      <c r="Q14" s="35">
        <v>14</v>
      </c>
      <c r="R14" s="35">
        <v>15</v>
      </c>
      <c r="S14" s="35">
        <v>16</v>
      </c>
      <c r="T14" s="35">
        <v>17</v>
      </c>
      <c r="U14" s="35">
        <v>18</v>
      </c>
      <c r="V14" s="35">
        <v>19</v>
      </c>
      <c r="W14" s="35">
        <f>V14+1</f>
        <v>20</v>
      </c>
      <c r="X14" s="35">
        <f>W14+1</f>
        <v>21</v>
      </c>
      <c r="Y14" s="35">
        <f>X14+1</f>
        <v>22</v>
      </c>
      <c r="Z14" s="35">
        <f>Y14+1</f>
        <v>23</v>
      </c>
      <c r="AA14" s="35">
        <f>Z14+1</f>
        <v>24</v>
      </c>
      <c r="AB14" s="35">
        <v>25</v>
      </c>
      <c r="AC14" s="35">
        <f>AB14+1</f>
        <v>26</v>
      </c>
      <c r="AD14" s="35">
        <v>27</v>
      </c>
      <c r="AE14" s="41" t="s">
        <v>26</v>
      </c>
      <c r="AF14" s="42" t="s">
        <v>27</v>
      </c>
      <c r="AG14" s="43">
        <f>AG17+AG48</f>
        <v>5784.5</v>
      </c>
      <c r="AH14" s="43">
        <f>AH17+AH48</f>
        <v>5784.5</v>
      </c>
      <c r="AI14" s="43">
        <f>AI17+AI48</f>
        <v>5784.5</v>
      </c>
      <c r="AJ14" s="43">
        <f>AJ17+AJ48</f>
        <v>5784.5</v>
      </c>
      <c r="AK14" s="43">
        <f>AK17+AK48</f>
        <v>5784.5</v>
      </c>
      <c r="AL14" s="43">
        <f>AG14+AH14+AI14+AJ14+AK14</f>
        <v>28922.5</v>
      </c>
      <c r="AM14" s="42">
        <v>2022</v>
      </c>
    </row>
    <row r="15" spans="1:39" s="44" customFormat="1" ht="100.5" customHeight="1">
      <c r="A15" s="33"/>
      <c r="B15" s="33"/>
      <c r="C15" s="3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 t="s">
        <v>28</v>
      </c>
      <c r="AF15" s="47" t="s">
        <v>29</v>
      </c>
      <c r="AG15" s="48"/>
      <c r="AH15" s="48"/>
      <c r="AI15" s="48"/>
      <c r="AJ15" s="48"/>
      <c r="AK15" s="48"/>
      <c r="AL15" s="48"/>
      <c r="AM15" s="48" t="s">
        <v>29</v>
      </c>
    </row>
    <row r="16" spans="1:39" s="44" customFormat="1" ht="63.75" customHeight="1">
      <c r="A16" s="33"/>
      <c r="B16" s="33"/>
      <c r="C16" s="3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9" t="s">
        <v>30</v>
      </c>
      <c r="AF16" s="42" t="s">
        <v>31</v>
      </c>
      <c r="AG16" s="50">
        <v>0.43</v>
      </c>
      <c r="AH16" s="50">
        <v>0.44</v>
      </c>
      <c r="AI16" s="50">
        <v>0.44</v>
      </c>
      <c r="AJ16" s="50">
        <v>0.44</v>
      </c>
      <c r="AK16" s="50">
        <v>0.44</v>
      </c>
      <c r="AL16" s="50">
        <v>0.44</v>
      </c>
      <c r="AM16" s="42">
        <v>2022</v>
      </c>
    </row>
    <row r="17" spans="1:39" s="44" customFormat="1" ht="70.5" customHeight="1">
      <c r="A17" s="33"/>
      <c r="B17" s="33"/>
      <c r="C17" s="34"/>
      <c r="D17" s="45">
        <v>6</v>
      </c>
      <c r="E17" s="45">
        <v>0</v>
      </c>
      <c r="F17" s="45">
        <v>1</v>
      </c>
      <c r="G17" s="45">
        <v>0</v>
      </c>
      <c r="H17" s="45">
        <v>7</v>
      </c>
      <c r="I17" s="45">
        <v>0</v>
      </c>
      <c r="J17" s="45">
        <v>7</v>
      </c>
      <c r="K17" s="45">
        <v>0</v>
      </c>
      <c r="L17" s="45">
        <v>6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9" t="s">
        <v>32</v>
      </c>
      <c r="AF17" s="42" t="s">
        <v>27</v>
      </c>
      <c r="AG17" s="51">
        <f>AG18+AG34</f>
        <v>4623</v>
      </c>
      <c r="AH17" s="51">
        <f>AH18+AH34</f>
        <v>4623</v>
      </c>
      <c r="AI17" s="43">
        <f>AI18+AI34</f>
        <v>4623</v>
      </c>
      <c r="AJ17" s="43">
        <f>AJ18+AJ34</f>
        <v>4623</v>
      </c>
      <c r="AK17" s="43">
        <f>AK18+AK34</f>
        <v>4623</v>
      </c>
      <c r="AL17" s="43">
        <f>AG17+AH17+AI17+AJ17+AK17</f>
        <v>23115</v>
      </c>
      <c r="AM17" s="42">
        <v>2022</v>
      </c>
    </row>
    <row r="18" spans="1:39" s="53" customFormat="1" ht="85.5" customHeight="1">
      <c r="A18" s="33"/>
      <c r="B18" s="33"/>
      <c r="C18" s="34"/>
      <c r="D18" s="45">
        <v>6</v>
      </c>
      <c r="E18" s="45">
        <v>0</v>
      </c>
      <c r="F18" s="45">
        <v>1</v>
      </c>
      <c r="G18" s="45">
        <v>0</v>
      </c>
      <c r="H18" s="45">
        <v>7</v>
      </c>
      <c r="I18" s="45">
        <v>0</v>
      </c>
      <c r="J18" s="45">
        <v>7</v>
      </c>
      <c r="K18" s="45">
        <v>0</v>
      </c>
      <c r="L18" s="45">
        <v>6</v>
      </c>
      <c r="M18" s="45">
        <v>1</v>
      </c>
      <c r="N18" s="45">
        <v>0</v>
      </c>
      <c r="O18" s="45">
        <v>1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52" t="s">
        <v>33</v>
      </c>
      <c r="AF18" s="42" t="s">
        <v>27</v>
      </c>
      <c r="AG18" s="43">
        <f>AG20+AG24+AG27</f>
        <v>749</v>
      </c>
      <c r="AH18" s="43">
        <f>AH20+AH24+AH27</f>
        <v>749</v>
      </c>
      <c r="AI18" s="43">
        <f>AI20+AI24+AI27</f>
        <v>749</v>
      </c>
      <c r="AJ18" s="43">
        <f>AJ20+AJ24+AJ27</f>
        <v>749</v>
      </c>
      <c r="AK18" s="43">
        <f>AK20+AK24+AK27</f>
        <v>749</v>
      </c>
      <c r="AL18" s="43">
        <f>AG18+AH18+AI18+AJ18+AK18</f>
        <v>3745</v>
      </c>
      <c r="AM18" s="42">
        <v>2022</v>
      </c>
    </row>
    <row r="19" spans="1:39" s="53" customFormat="1" ht="37.5" customHeight="1">
      <c r="A19" s="33"/>
      <c r="B19" s="33"/>
      <c r="C19" s="3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9" t="s">
        <v>34</v>
      </c>
      <c r="AF19" s="42" t="s">
        <v>31</v>
      </c>
      <c r="AG19" s="50">
        <v>0.39</v>
      </c>
      <c r="AH19" s="50">
        <v>0.4</v>
      </c>
      <c r="AI19" s="54">
        <v>0.4</v>
      </c>
      <c r="AJ19" s="54">
        <v>0.4</v>
      </c>
      <c r="AK19" s="50">
        <v>0.4</v>
      </c>
      <c r="AL19" s="50">
        <v>0.4</v>
      </c>
      <c r="AM19" s="42">
        <v>2022</v>
      </c>
    </row>
    <row r="20" spans="1:39" s="53" customFormat="1" ht="138.75" customHeight="1">
      <c r="A20" s="33"/>
      <c r="B20" s="33"/>
      <c r="C20" s="34"/>
      <c r="D20" s="45">
        <v>6</v>
      </c>
      <c r="E20" s="45">
        <v>0</v>
      </c>
      <c r="F20" s="45">
        <v>1</v>
      </c>
      <c r="G20" s="45">
        <v>0</v>
      </c>
      <c r="H20" s="45">
        <v>7</v>
      </c>
      <c r="I20" s="45">
        <v>0</v>
      </c>
      <c r="J20" s="45">
        <v>7</v>
      </c>
      <c r="K20" s="45">
        <v>0</v>
      </c>
      <c r="L20" s="45">
        <v>6</v>
      </c>
      <c r="M20" s="45">
        <v>1</v>
      </c>
      <c r="N20" s="45">
        <v>0</v>
      </c>
      <c r="O20" s="45">
        <v>1</v>
      </c>
      <c r="P20" s="45">
        <v>2</v>
      </c>
      <c r="Q20" s="45">
        <v>0</v>
      </c>
      <c r="R20" s="45">
        <v>0</v>
      </c>
      <c r="S20" s="45">
        <v>1</v>
      </c>
      <c r="T20" s="45">
        <v>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9" t="s">
        <v>35</v>
      </c>
      <c r="AF20" s="42" t="s">
        <v>27</v>
      </c>
      <c r="AG20" s="43">
        <v>450.5</v>
      </c>
      <c r="AH20" s="43">
        <v>450.5</v>
      </c>
      <c r="AI20" s="43">
        <v>450.5</v>
      </c>
      <c r="AJ20" s="43">
        <v>450.5</v>
      </c>
      <c r="AK20" s="43">
        <v>450.5</v>
      </c>
      <c r="AL20" s="43">
        <f>AG20+AH20+AI20+AJ20+AK20</f>
        <v>2252.5</v>
      </c>
      <c r="AM20" s="42">
        <v>2022</v>
      </c>
    </row>
    <row r="21" spans="1:39" s="53" customFormat="1" ht="61.5" customHeight="1">
      <c r="A21" s="33"/>
      <c r="B21" s="33"/>
      <c r="C21" s="3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9" t="s">
        <v>36</v>
      </c>
      <c r="AF21" s="42" t="s">
        <v>37</v>
      </c>
      <c r="AG21" s="55" t="s">
        <v>38</v>
      </c>
      <c r="AH21" s="55" t="s">
        <v>38</v>
      </c>
      <c r="AI21" s="55" t="s">
        <v>38</v>
      </c>
      <c r="AJ21" s="55" t="s">
        <v>38</v>
      </c>
      <c r="AK21" s="55" t="s">
        <v>38</v>
      </c>
      <c r="AL21" s="55" t="s">
        <v>39</v>
      </c>
      <c r="AM21" s="42">
        <v>2022</v>
      </c>
    </row>
    <row r="22" spans="1:39" s="53" customFormat="1" ht="41.25" customHeight="1" hidden="1">
      <c r="A22" s="33"/>
      <c r="B22" s="33"/>
      <c r="C22" s="3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9"/>
      <c r="AF22" s="42" t="s">
        <v>27</v>
      </c>
      <c r="AG22" s="43">
        <v>69</v>
      </c>
      <c r="AH22" s="43"/>
      <c r="AI22" s="43">
        <v>70</v>
      </c>
      <c r="AJ22" s="43"/>
      <c r="AK22" s="43">
        <v>71</v>
      </c>
      <c r="AL22" s="43">
        <v>345</v>
      </c>
      <c r="AM22" s="42">
        <v>2019</v>
      </c>
    </row>
    <row r="23" spans="1:39" s="53" customFormat="1" ht="68.25" customHeight="1">
      <c r="A23" s="33"/>
      <c r="B23" s="33"/>
      <c r="C23" s="3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6" t="s">
        <v>40</v>
      </c>
      <c r="AF23" s="35" t="s">
        <v>41</v>
      </c>
      <c r="AG23" s="57" t="s">
        <v>42</v>
      </c>
      <c r="AH23" s="57" t="s">
        <v>43</v>
      </c>
      <c r="AI23" s="57" t="s">
        <v>43</v>
      </c>
      <c r="AJ23" s="57" t="s">
        <v>43</v>
      </c>
      <c r="AK23" s="57" t="s">
        <v>43</v>
      </c>
      <c r="AL23" s="57" t="s">
        <v>44</v>
      </c>
      <c r="AM23" s="35">
        <v>2022</v>
      </c>
    </row>
    <row r="24" spans="1:39" s="53" customFormat="1" ht="125.25" customHeight="1">
      <c r="A24" s="33"/>
      <c r="B24" s="33"/>
      <c r="C24" s="34"/>
      <c r="D24" s="45">
        <v>6</v>
      </c>
      <c r="E24" s="45">
        <v>0</v>
      </c>
      <c r="F24" s="45">
        <v>1</v>
      </c>
      <c r="G24" s="45">
        <v>0</v>
      </c>
      <c r="H24" s="45">
        <v>7</v>
      </c>
      <c r="I24" s="45">
        <v>0</v>
      </c>
      <c r="J24" s="45">
        <v>7</v>
      </c>
      <c r="K24" s="45">
        <v>0</v>
      </c>
      <c r="L24" s="45">
        <v>6</v>
      </c>
      <c r="M24" s="45">
        <v>1</v>
      </c>
      <c r="N24" s="45">
        <v>0</v>
      </c>
      <c r="O24" s="45">
        <v>1</v>
      </c>
      <c r="P24" s="45">
        <v>2</v>
      </c>
      <c r="Q24" s="45">
        <v>0</v>
      </c>
      <c r="R24" s="45">
        <v>0</v>
      </c>
      <c r="S24" s="45">
        <v>2</v>
      </c>
      <c r="T24" s="45">
        <v>0</v>
      </c>
      <c r="U24" s="45"/>
      <c r="V24" s="45"/>
      <c r="W24" s="45"/>
      <c r="X24" s="45"/>
      <c r="Y24" s="45"/>
      <c r="Z24" s="45"/>
      <c r="AA24" s="45"/>
      <c r="AB24" s="58"/>
      <c r="AC24" s="58"/>
      <c r="AD24" s="58"/>
      <c r="AE24" s="49" t="s">
        <v>45</v>
      </c>
      <c r="AF24" s="42" t="s">
        <v>27</v>
      </c>
      <c r="AG24" s="43">
        <v>237</v>
      </c>
      <c r="AH24" s="43">
        <v>237</v>
      </c>
      <c r="AI24" s="43">
        <v>237</v>
      </c>
      <c r="AJ24" s="43">
        <v>237</v>
      </c>
      <c r="AK24" s="43">
        <v>237</v>
      </c>
      <c r="AL24" s="43">
        <f>AG24+AH24+AI24+AJ24+AK24</f>
        <v>1185</v>
      </c>
      <c r="AM24" s="42">
        <v>2022</v>
      </c>
    </row>
    <row r="25" spans="1:39" s="53" customFormat="1" ht="21.75" customHeight="1">
      <c r="A25" s="33"/>
      <c r="B25" s="33"/>
      <c r="C25" s="3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9" t="s">
        <v>46</v>
      </c>
      <c r="AF25" s="42" t="s">
        <v>37</v>
      </c>
      <c r="AG25" s="55" t="s">
        <v>47</v>
      </c>
      <c r="AH25" s="55" t="s">
        <v>47</v>
      </c>
      <c r="AI25" s="55" t="s">
        <v>47</v>
      </c>
      <c r="AJ25" s="55" t="s">
        <v>47</v>
      </c>
      <c r="AK25" s="55" t="s">
        <v>47</v>
      </c>
      <c r="AL25" s="55" t="s">
        <v>48</v>
      </c>
      <c r="AM25" s="42">
        <v>2022</v>
      </c>
    </row>
    <row r="26" spans="1:39" s="53" customFormat="1" ht="37.5" customHeight="1">
      <c r="A26" s="33"/>
      <c r="B26" s="33"/>
      <c r="C26" s="3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9" t="s">
        <v>49</v>
      </c>
      <c r="AF26" s="42" t="s">
        <v>37</v>
      </c>
      <c r="AG26" s="55" t="s">
        <v>48</v>
      </c>
      <c r="AH26" s="55" t="s">
        <v>48</v>
      </c>
      <c r="AI26" s="55" t="s">
        <v>48</v>
      </c>
      <c r="AJ26" s="55" t="s">
        <v>48</v>
      </c>
      <c r="AK26" s="55" t="s">
        <v>48</v>
      </c>
      <c r="AL26" s="55" t="s">
        <v>50</v>
      </c>
      <c r="AM26" s="42">
        <v>2022</v>
      </c>
    </row>
    <row r="27" spans="1:39" s="53" customFormat="1" ht="98.25" customHeight="1">
      <c r="A27" s="33"/>
      <c r="B27" s="33"/>
      <c r="C27" s="34"/>
      <c r="D27" s="45">
        <v>6</v>
      </c>
      <c r="E27" s="45">
        <v>0</v>
      </c>
      <c r="F27" s="45">
        <v>1</v>
      </c>
      <c r="G27" s="45">
        <v>0</v>
      </c>
      <c r="H27" s="45">
        <v>7</v>
      </c>
      <c r="I27" s="45">
        <v>0</v>
      </c>
      <c r="J27" s="45">
        <v>7</v>
      </c>
      <c r="K27" s="45">
        <v>0</v>
      </c>
      <c r="L27" s="45">
        <v>6</v>
      </c>
      <c r="M27" s="45">
        <v>1</v>
      </c>
      <c r="N27" s="45">
        <v>0</v>
      </c>
      <c r="O27" s="45">
        <v>1</v>
      </c>
      <c r="P27" s="45">
        <v>2</v>
      </c>
      <c r="Q27" s="45">
        <v>0</v>
      </c>
      <c r="R27" s="45">
        <v>0</v>
      </c>
      <c r="S27" s="45">
        <v>3</v>
      </c>
      <c r="T27" s="45">
        <v>0</v>
      </c>
      <c r="U27" s="45"/>
      <c r="V27" s="45"/>
      <c r="W27" s="45"/>
      <c r="X27" s="45"/>
      <c r="Y27" s="45"/>
      <c r="Z27" s="45"/>
      <c r="AA27" s="45"/>
      <c r="AB27" s="58"/>
      <c r="AC27" s="58"/>
      <c r="AD27" s="58"/>
      <c r="AE27" s="49" t="s">
        <v>51</v>
      </c>
      <c r="AF27" s="42" t="s">
        <v>27</v>
      </c>
      <c r="AG27" s="43">
        <v>61.5</v>
      </c>
      <c r="AH27" s="43">
        <v>61.5</v>
      </c>
      <c r="AI27" s="43">
        <v>61.5</v>
      </c>
      <c r="AJ27" s="43">
        <v>61.5</v>
      </c>
      <c r="AK27" s="43">
        <v>61.5</v>
      </c>
      <c r="AL27" s="43">
        <f>AG27+AH27+AI27+AJ27+AK27</f>
        <v>307.5</v>
      </c>
      <c r="AM27" s="42">
        <v>2022</v>
      </c>
    </row>
    <row r="28" spans="1:39" s="53" customFormat="1" ht="38.25" customHeight="1">
      <c r="A28" s="33"/>
      <c r="B28" s="33"/>
      <c r="C28" s="3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9" t="s">
        <v>52</v>
      </c>
      <c r="AF28" s="42" t="s">
        <v>37</v>
      </c>
      <c r="AG28" s="55" t="s">
        <v>53</v>
      </c>
      <c r="AH28" s="55" t="s">
        <v>53</v>
      </c>
      <c r="AI28" s="55" t="s">
        <v>53</v>
      </c>
      <c r="AJ28" s="55" t="s">
        <v>53</v>
      </c>
      <c r="AK28" s="55" t="s">
        <v>53</v>
      </c>
      <c r="AL28" s="55" t="s">
        <v>54</v>
      </c>
      <c r="AM28" s="42">
        <v>2022</v>
      </c>
    </row>
    <row r="29" spans="1:39" s="53" customFormat="1" ht="26.25" customHeight="1" hidden="1">
      <c r="A29" s="33"/>
      <c r="B29" s="33"/>
      <c r="C29" s="3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9"/>
      <c r="AF29" s="42"/>
      <c r="AG29" s="59"/>
      <c r="AH29" s="59"/>
      <c r="AI29" s="59"/>
      <c r="AJ29" s="59"/>
      <c r="AK29" s="59"/>
      <c r="AL29" s="60"/>
      <c r="AM29" s="42">
        <v>2019</v>
      </c>
    </row>
    <row r="30" spans="1:39" s="53" customFormat="1" ht="9.75" customHeight="1" hidden="1">
      <c r="A30" s="33"/>
      <c r="B30" s="33"/>
      <c r="C30" s="3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9"/>
      <c r="AF30" s="42"/>
      <c r="AG30" s="59"/>
      <c r="AH30" s="59"/>
      <c r="AI30" s="59"/>
      <c r="AJ30" s="59"/>
      <c r="AK30" s="59"/>
      <c r="AL30" s="60"/>
      <c r="AM30" s="42">
        <v>2019</v>
      </c>
    </row>
    <row r="31" spans="1:39" s="53" customFormat="1" ht="26.25" customHeight="1" hidden="1">
      <c r="A31" s="33"/>
      <c r="B31" s="33"/>
      <c r="C31" s="3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9"/>
      <c r="AF31" s="42"/>
      <c r="AG31" s="59"/>
      <c r="AH31" s="59"/>
      <c r="AI31" s="59"/>
      <c r="AJ31" s="59"/>
      <c r="AK31" s="59"/>
      <c r="AL31" s="60"/>
      <c r="AM31" s="42">
        <v>2019</v>
      </c>
    </row>
    <row r="32" spans="1:39" s="53" customFormat="1" ht="31.5" hidden="1">
      <c r="A32" s="33"/>
      <c r="B32" s="33"/>
      <c r="C32" s="3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56" t="s">
        <v>55</v>
      </c>
      <c r="AF32" s="42" t="s">
        <v>41</v>
      </c>
      <c r="AG32" s="55"/>
      <c r="AH32" s="55"/>
      <c r="AI32" s="55"/>
      <c r="AJ32" s="55"/>
      <c r="AK32" s="55"/>
      <c r="AL32" s="55"/>
      <c r="AM32" s="42">
        <v>2019</v>
      </c>
    </row>
    <row r="33" spans="1:39" s="53" customFormat="1" ht="39.75" customHeight="1">
      <c r="A33" s="33"/>
      <c r="B33" s="33"/>
      <c r="C33" s="3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9" t="s">
        <v>56</v>
      </c>
      <c r="AF33" s="42" t="s">
        <v>37</v>
      </c>
      <c r="AG33" s="61">
        <v>500</v>
      </c>
      <c r="AH33" s="62">
        <v>500</v>
      </c>
      <c r="AI33" s="61">
        <v>500</v>
      </c>
      <c r="AJ33" s="62">
        <v>500</v>
      </c>
      <c r="AK33" s="61">
        <v>500</v>
      </c>
      <c r="AL33" s="55" t="s">
        <v>57</v>
      </c>
      <c r="AM33" s="42">
        <v>2022</v>
      </c>
    </row>
    <row r="34" spans="1:39" s="53" customFormat="1" ht="51" customHeight="1">
      <c r="A34" s="63"/>
      <c r="B34" s="63"/>
      <c r="C34" s="64"/>
      <c r="D34" s="45">
        <v>6</v>
      </c>
      <c r="E34" s="45">
        <v>0</v>
      </c>
      <c r="F34" s="45">
        <v>1</v>
      </c>
      <c r="G34" s="45"/>
      <c r="H34" s="45"/>
      <c r="I34" s="45"/>
      <c r="J34" s="45"/>
      <c r="K34" s="45">
        <v>0</v>
      </c>
      <c r="L34" s="45">
        <v>6</v>
      </c>
      <c r="M34" s="45">
        <v>1</v>
      </c>
      <c r="N34" s="45">
        <v>0</v>
      </c>
      <c r="O34" s="45">
        <v>2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56" t="s">
        <v>58</v>
      </c>
      <c r="AF34" s="42" t="s">
        <v>27</v>
      </c>
      <c r="AG34" s="65">
        <f>AG36+AG44</f>
        <v>3874</v>
      </c>
      <c r="AH34" s="65">
        <f>AH36+AH44</f>
        <v>3874</v>
      </c>
      <c r="AI34" s="65">
        <f>AI36+AI44</f>
        <v>3874</v>
      </c>
      <c r="AJ34" s="65">
        <f>AJ36+AJ44</f>
        <v>3874</v>
      </c>
      <c r="AK34" s="65">
        <f>AK36+AK44</f>
        <v>3874</v>
      </c>
      <c r="AL34" s="43">
        <f>AG34+AH34+AI34+AJ34+AK34</f>
        <v>19370</v>
      </c>
      <c r="AM34" s="42">
        <v>2022</v>
      </c>
    </row>
    <row r="35" spans="1:39" s="53" customFormat="1" ht="40.5" customHeight="1">
      <c r="A35" s="63"/>
      <c r="B35" s="63"/>
      <c r="C35" s="6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56" t="s">
        <v>59</v>
      </c>
      <c r="AF35" s="42" t="s">
        <v>41</v>
      </c>
      <c r="AG35" s="66" t="s">
        <v>60</v>
      </c>
      <c r="AH35" s="66" t="s">
        <v>60</v>
      </c>
      <c r="AI35" s="66" t="s">
        <v>60</v>
      </c>
      <c r="AJ35" s="66" t="s">
        <v>60</v>
      </c>
      <c r="AK35" s="66" t="s">
        <v>60</v>
      </c>
      <c r="AL35" s="55" t="s">
        <v>61</v>
      </c>
      <c r="AM35" s="42">
        <v>2022</v>
      </c>
    </row>
    <row r="36" spans="1:39" s="53" customFormat="1" ht="33.75" customHeight="1">
      <c r="A36" s="33"/>
      <c r="B36" s="33"/>
      <c r="C36" s="34"/>
      <c r="D36" s="45">
        <v>6</v>
      </c>
      <c r="E36" s="45">
        <v>0</v>
      </c>
      <c r="F36" s="45">
        <v>1</v>
      </c>
      <c r="G36" s="45">
        <v>0</v>
      </c>
      <c r="H36" s="45">
        <v>4</v>
      </c>
      <c r="I36" s="45">
        <v>0</v>
      </c>
      <c r="J36" s="45">
        <v>1</v>
      </c>
      <c r="K36" s="45">
        <v>0</v>
      </c>
      <c r="L36" s="45">
        <v>6</v>
      </c>
      <c r="M36" s="45">
        <v>1</v>
      </c>
      <c r="N36" s="45">
        <v>0</v>
      </c>
      <c r="O36" s="45">
        <v>2</v>
      </c>
      <c r="P36" s="45">
        <v>2</v>
      </c>
      <c r="Q36" s="45">
        <v>0</v>
      </c>
      <c r="R36" s="45">
        <v>0</v>
      </c>
      <c r="S36" s="45">
        <v>1</v>
      </c>
      <c r="T36" s="45"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9" t="s">
        <v>62</v>
      </c>
      <c r="AF36" s="42" t="s">
        <v>27</v>
      </c>
      <c r="AG36" s="43">
        <v>420</v>
      </c>
      <c r="AH36" s="43">
        <v>420</v>
      </c>
      <c r="AI36" s="43">
        <v>420</v>
      </c>
      <c r="AJ36" s="43">
        <v>420</v>
      </c>
      <c r="AK36" s="43">
        <v>420</v>
      </c>
      <c r="AL36" s="43">
        <f>AG36+AH36+AI36+AJ36+AK36</f>
        <v>2100</v>
      </c>
      <c r="AM36" s="42">
        <v>2022</v>
      </c>
    </row>
    <row r="37" spans="1:39" s="53" customFormat="1" ht="17.25" hidden="1">
      <c r="A37" s="33"/>
      <c r="B37" s="33"/>
      <c r="C37" s="3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9"/>
      <c r="AF37" s="42"/>
      <c r="AG37" s="60"/>
      <c r="AH37" s="60"/>
      <c r="AI37" s="60"/>
      <c r="AJ37" s="60"/>
      <c r="AK37" s="60"/>
      <c r="AL37" s="59"/>
      <c r="AM37" s="42">
        <v>2019</v>
      </c>
    </row>
    <row r="38" spans="1:39" s="53" customFormat="1" ht="17.25" hidden="1">
      <c r="A38" s="33"/>
      <c r="B38" s="33"/>
      <c r="C38" s="3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9"/>
      <c r="AF38" s="42"/>
      <c r="AG38" s="60"/>
      <c r="AH38" s="60"/>
      <c r="AI38" s="60"/>
      <c r="AJ38" s="60"/>
      <c r="AK38" s="60"/>
      <c r="AL38" s="59"/>
      <c r="AM38" s="42">
        <v>2019</v>
      </c>
    </row>
    <row r="39" spans="1:39" s="53" customFormat="1" ht="24.75" customHeight="1">
      <c r="A39" s="33"/>
      <c r="B39" s="33"/>
      <c r="C39" s="3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9" t="s">
        <v>63</v>
      </c>
      <c r="AF39" s="42" t="s">
        <v>37</v>
      </c>
      <c r="AG39" s="55" t="s">
        <v>60</v>
      </c>
      <c r="AH39" s="55" t="s">
        <v>60</v>
      </c>
      <c r="AI39" s="55" t="s">
        <v>60</v>
      </c>
      <c r="AJ39" s="55" t="s">
        <v>60</v>
      </c>
      <c r="AK39" s="55" t="s">
        <v>60</v>
      </c>
      <c r="AL39" s="55" t="s">
        <v>61</v>
      </c>
      <c r="AM39" s="42">
        <v>2022</v>
      </c>
    </row>
    <row r="40" spans="1:39" s="53" customFormat="1" ht="58.5" customHeight="1">
      <c r="A40" s="33"/>
      <c r="B40" s="33"/>
      <c r="C40" s="3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67" t="s">
        <v>64</v>
      </c>
      <c r="AF40" s="42" t="s">
        <v>65</v>
      </c>
      <c r="AG40" s="55" t="s">
        <v>66</v>
      </c>
      <c r="AH40" s="55" t="s">
        <v>66</v>
      </c>
      <c r="AI40" s="55" t="s">
        <v>66</v>
      </c>
      <c r="AJ40" s="55" t="s">
        <v>66</v>
      </c>
      <c r="AK40" s="55" t="s">
        <v>66</v>
      </c>
      <c r="AL40" s="55" t="s">
        <v>66</v>
      </c>
      <c r="AM40" s="42">
        <v>2022</v>
      </c>
    </row>
    <row r="41" spans="1:39" s="53" customFormat="1" ht="48" customHeight="1">
      <c r="A41" s="33"/>
      <c r="B41" s="33"/>
      <c r="C41" s="3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67" t="s">
        <v>67</v>
      </c>
      <c r="AF41" s="42" t="s">
        <v>37</v>
      </c>
      <c r="AG41" s="55" t="s">
        <v>66</v>
      </c>
      <c r="AH41" s="55" t="s">
        <v>66</v>
      </c>
      <c r="AI41" s="55" t="s">
        <v>66</v>
      </c>
      <c r="AJ41" s="55" t="s">
        <v>66</v>
      </c>
      <c r="AK41" s="55" t="s">
        <v>66</v>
      </c>
      <c r="AL41" s="55" t="s">
        <v>68</v>
      </c>
      <c r="AM41" s="42">
        <v>2022</v>
      </c>
    </row>
    <row r="42" spans="1:39" s="53" customFormat="1" ht="58.5" customHeight="1">
      <c r="A42" s="33"/>
      <c r="B42" s="33"/>
      <c r="C42" s="3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67" t="s">
        <v>69</v>
      </c>
      <c r="AF42" s="42" t="s">
        <v>65</v>
      </c>
      <c r="AG42" s="55" t="s">
        <v>66</v>
      </c>
      <c r="AH42" s="55" t="s">
        <v>66</v>
      </c>
      <c r="AI42" s="55" t="s">
        <v>66</v>
      </c>
      <c r="AJ42" s="55" t="s">
        <v>66</v>
      </c>
      <c r="AK42" s="55" t="s">
        <v>66</v>
      </c>
      <c r="AL42" s="55" t="s">
        <v>68</v>
      </c>
      <c r="AM42" s="42">
        <v>2022</v>
      </c>
    </row>
    <row r="43" spans="1:39" s="53" customFormat="1" ht="46.5" customHeight="1">
      <c r="A43" s="33"/>
      <c r="B43" s="33"/>
      <c r="C43" s="3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67" t="s">
        <v>70</v>
      </c>
      <c r="AF43" s="42" t="s">
        <v>37</v>
      </c>
      <c r="AG43" s="55" t="s">
        <v>60</v>
      </c>
      <c r="AH43" s="55" t="s">
        <v>60</v>
      </c>
      <c r="AI43" s="55" t="s">
        <v>60</v>
      </c>
      <c r="AJ43" s="55" t="s">
        <v>60</v>
      </c>
      <c r="AK43" s="55" t="s">
        <v>60</v>
      </c>
      <c r="AL43" s="55" t="s">
        <v>61</v>
      </c>
      <c r="AM43" s="42">
        <v>2022</v>
      </c>
    </row>
    <row r="44" spans="1:39" s="53" customFormat="1" ht="73.5" customHeight="1">
      <c r="A44" s="33"/>
      <c r="B44" s="33"/>
      <c r="C44" s="34"/>
      <c r="D44" s="45">
        <v>6</v>
      </c>
      <c r="E44" s="45">
        <v>0</v>
      </c>
      <c r="F44" s="45">
        <v>1</v>
      </c>
      <c r="G44" s="45">
        <v>0</v>
      </c>
      <c r="H44" s="45">
        <v>7</v>
      </c>
      <c r="I44" s="45">
        <v>0</v>
      </c>
      <c r="J44" s="45">
        <v>7</v>
      </c>
      <c r="K44" s="45">
        <v>0</v>
      </c>
      <c r="L44" s="45">
        <v>6</v>
      </c>
      <c r="M44" s="45">
        <v>1</v>
      </c>
      <c r="N44" s="45">
        <v>0</v>
      </c>
      <c r="O44" s="45">
        <v>2</v>
      </c>
      <c r="P44" s="45">
        <v>2</v>
      </c>
      <c r="Q44" s="45">
        <v>0</v>
      </c>
      <c r="R44" s="45">
        <v>0</v>
      </c>
      <c r="S44" s="45">
        <v>4</v>
      </c>
      <c r="T44" s="45"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9" t="s">
        <v>71</v>
      </c>
      <c r="AF44" s="42" t="s">
        <v>27</v>
      </c>
      <c r="AG44" s="68" t="s">
        <v>72</v>
      </c>
      <c r="AH44" s="68" t="s">
        <v>72</v>
      </c>
      <c r="AI44" s="68" t="s">
        <v>72</v>
      </c>
      <c r="AJ44" s="68" t="s">
        <v>72</v>
      </c>
      <c r="AK44" s="68" t="s">
        <v>72</v>
      </c>
      <c r="AL44" s="68" t="s">
        <v>73</v>
      </c>
      <c r="AM44" s="42">
        <v>2022</v>
      </c>
    </row>
    <row r="45" spans="1:39" s="53" customFormat="1" ht="36" customHeight="1">
      <c r="A45" s="33"/>
      <c r="B45" s="33"/>
      <c r="C45" s="3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9" t="s">
        <v>74</v>
      </c>
      <c r="AF45" s="42" t="s">
        <v>37</v>
      </c>
      <c r="AG45" s="55" t="s">
        <v>75</v>
      </c>
      <c r="AH45" s="55" t="s">
        <v>75</v>
      </c>
      <c r="AI45" s="55" t="s">
        <v>75</v>
      </c>
      <c r="AJ45" s="55" t="s">
        <v>75</v>
      </c>
      <c r="AK45" s="55" t="s">
        <v>75</v>
      </c>
      <c r="AL45" s="55" t="s">
        <v>76</v>
      </c>
      <c r="AM45" s="42">
        <v>2022</v>
      </c>
    </row>
    <row r="46" spans="1:39" s="53" customFormat="1" ht="36" customHeight="1">
      <c r="A46" s="33"/>
      <c r="B46" s="33"/>
      <c r="C46" s="3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9" t="s">
        <v>77</v>
      </c>
      <c r="AF46" s="42" t="s">
        <v>41</v>
      </c>
      <c r="AG46" s="55" t="s">
        <v>78</v>
      </c>
      <c r="AH46" s="55" t="s">
        <v>79</v>
      </c>
      <c r="AI46" s="55" t="s">
        <v>79</v>
      </c>
      <c r="AJ46" s="55" t="s">
        <v>80</v>
      </c>
      <c r="AK46" s="55" t="s">
        <v>80</v>
      </c>
      <c r="AL46" s="55" t="s">
        <v>81</v>
      </c>
      <c r="AM46" s="42">
        <v>2022</v>
      </c>
    </row>
    <row r="47" spans="1:39" s="53" customFormat="1" ht="21.75" customHeight="1">
      <c r="A47" s="33"/>
      <c r="B47" s="33"/>
      <c r="C47" s="3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9" t="s">
        <v>82</v>
      </c>
      <c r="AF47" s="42" t="s">
        <v>31</v>
      </c>
      <c r="AG47" s="54" t="s">
        <v>83</v>
      </c>
      <c r="AH47" s="69">
        <v>0.85</v>
      </c>
      <c r="AI47" s="70" t="s">
        <v>83</v>
      </c>
      <c r="AJ47" s="70" t="s">
        <v>83</v>
      </c>
      <c r="AK47" s="70" t="s">
        <v>83</v>
      </c>
      <c r="AL47" s="55" t="s">
        <v>83</v>
      </c>
      <c r="AM47" s="42">
        <v>2022</v>
      </c>
    </row>
    <row r="48" spans="1:39" s="53" customFormat="1" ht="39.75" customHeight="1">
      <c r="A48" s="33"/>
      <c r="B48" s="33"/>
      <c r="C48" s="34"/>
      <c r="D48" s="45">
        <v>6</v>
      </c>
      <c r="E48" s="45">
        <v>0</v>
      </c>
      <c r="F48" s="45">
        <v>1</v>
      </c>
      <c r="G48" s="45">
        <v>1</v>
      </c>
      <c r="H48" s="45">
        <v>0</v>
      </c>
      <c r="I48" s="45">
        <v>0</v>
      </c>
      <c r="J48" s="45">
        <v>3</v>
      </c>
      <c r="K48" s="45">
        <v>0</v>
      </c>
      <c r="L48" s="45">
        <v>6</v>
      </c>
      <c r="M48" s="45">
        <v>2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9" t="s">
        <v>84</v>
      </c>
      <c r="AF48" s="42" t="s">
        <v>27</v>
      </c>
      <c r="AG48" s="71" t="s">
        <v>85</v>
      </c>
      <c r="AH48" s="71" t="s">
        <v>85</v>
      </c>
      <c r="AI48" s="71" t="s">
        <v>85</v>
      </c>
      <c r="AJ48" s="71" t="s">
        <v>85</v>
      </c>
      <c r="AK48" s="71" t="s">
        <v>85</v>
      </c>
      <c r="AL48" s="43">
        <v>5807.5</v>
      </c>
      <c r="AM48" s="42">
        <v>2022</v>
      </c>
    </row>
    <row r="49" spans="1:39" s="53" customFormat="1" ht="35.25" customHeight="1">
      <c r="A49" s="33"/>
      <c r="B49" s="33"/>
      <c r="C49" s="34"/>
      <c r="D49" s="45">
        <v>6</v>
      </c>
      <c r="E49" s="45">
        <v>0</v>
      </c>
      <c r="F49" s="45">
        <v>1</v>
      </c>
      <c r="G49" s="45">
        <v>1</v>
      </c>
      <c r="H49" s="45">
        <v>0</v>
      </c>
      <c r="I49" s="45">
        <v>0</v>
      </c>
      <c r="J49" s="45">
        <v>3</v>
      </c>
      <c r="K49" s="45">
        <v>0</v>
      </c>
      <c r="L49" s="45">
        <v>6</v>
      </c>
      <c r="M49" s="45">
        <v>2</v>
      </c>
      <c r="N49" s="45">
        <v>0</v>
      </c>
      <c r="O49" s="45">
        <v>1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9" t="s">
        <v>86</v>
      </c>
      <c r="AF49" s="42" t="s">
        <v>27</v>
      </c>
      <c r="AG49" s="71" t="s">
        <v>85</v>
      </c>
      <c r="AH49" s="71" t="s">
        <v>85</v>
      </c>
      <c r="AI49" s="71" t="s">
        <v>85</v>
      </c>
      <c r="AJ49" s="71" t="s">
        <v>85</v>
      </c>
      <c r="AK49" s="71" t="s">
        <v>85</v>
      </c>
      <c r="AL49" s="43">
        <v>5807.5</v>
      </c>
      <c r="AM49" s="42">
        <v>2022</v>
      </c>
    </row>
    <row r="50" spans="1:39" s="53" customFormat="1" ht="75.75" customHeight="1">
      <c r="A50" s="33"/>
      <c r="B50" s="33"/>
      <c r="C50" s="3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9" t="s">
        <v>87</v>
      </c>
      <c r="AF50" s="42" t="s">
        <v>31</v>
      </c>
      <c r="AG50" s="70" t="s">
        <v>88</v>
      </c>
      <c r="AH50" s="70" t="s">
        <v>88</v>
      </c>
      <c r="AI50" s="70" t="s">
        <v>88</v>
      </c>
      <c r="AJ50" s="70" t="s">
        <v>88</v>
      </c>
      <c r="AK50" s="70" t="s">
        <v>88</v>
      </c>
      <c r="AL50" s="55" t="s">
        <v>88</v>
      </c>
      <c r="AM50" s="42">
        <v>2022</v>
      </c>
    </row>
    <row r="51" spans="1:39" s="53" customFormat="1" ht="51.75" customHeight="1">
      <c r="A51" s="33"/>
      <c r="B51" s="33"/>
      <c r="C51" s="34"/>
      <c r="D51" s="45">
        <v>6</v>
      </c>
      <c r="E51" s="45">
        <v>0</v>
      </c>
      <c r="F51" s="45">
        <v>1</v>
      </c>
      <c r="G51" s="45">
        <v>1</v>
      </c>
      <c r="H51" s="45">
        <v>0</v>
      </c>
      <c r="I51" s="45">
        <v>0</v>
      </c>
      <c r="J51" s="45">
        <v>3</v>
      </c>
      <c r="K51" s="45">
        <v>0</v>
      </c>
      <c r="L51" s="45">
        <v>6</v>
      </c>
      <c r="M51" s="45">
        <v>2</v>
      </c>
      <c r="N51" s="45">
        <v>0</v>
      </c>
      <c r="O51" s="45">
        <v>1</v>
      </c>
      <c r="P51" s="45" t="s">
        <v>89</v>
      </c>
      <c r="Q51" s="45">
        <v>0</v>
      </c>
      <c r="R51" s="45">
        <v>2</v>
      </c>
      <c r="S51" s="45">
        <v>0</v>
      </c>
      <c r="T51" s="45">
        <v>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9" t="s">
        <v>90</v>
      </c>
      <c r="AF51" s="42" t="s">
        <v>27</v>
      </c>
      <c r="AG51" s="71" t="s">
        <v>85</v>
      </c>
      <c r="AH51" s="71" t="s">
        <v>85</v>
      </c>
      <c r="AI51" s="71" t="s">
        <v>85</v>
      </c>
      <c r="AJ51" s="71" t="s">
        <v>85</v>
      </c>
      <c r="AK51" s="71" t="s">
        <v>85</v>
      </c>
      <c r="AL51" s="43">
        <v>5807.5</v>
      </c>
      <c r="AM51" s="42">
        <v>2022</v>
      </c>
    </row>
    <row r="52" spans="1:39" s="53" customFormat="1" ht="61.5" customHeight="1">
      <c r="A52" s="33"/>
      <c r="B52" s="33"/>
      <c r="C52" s="3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9" t="s">
        <v>91</v>
      </c>
      <c r="AF52" s="42" t="s">
        <v>92</v>
      </c>
      <c r="AG52" s="70" t="s">
        <v>66</v>
      </c>
      <c r="AH52" s="70" t="s">
        <v>66</v>
      </c>
      <c r="AI52" s="70" t="s">
        <v>66</v>
      </c>
      <c r="AJ52" s="70" t="s">
        <v>66</v>
      </c>
      <c r="AK52" s="70" t="s">
        <v>66</v>
      </c>
      <c r="AL52" s="55" t="s">
        <v>68</v>
      </c>
      <c r="AM52" s="42">
        <v>2022</v>
      </c>
    </row>
    <row r="53" spans="1:39" s="53" customFormat="1" ht="72" customHeight="1">
      <c r="A53" s="33"/>
      <c r="B53" s="33"/>
      <c r="C53" s="3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9" t="s">
        <v>139</v>
      </c>
      <c r="AF53" s="42" t="s">
        <v>65</v>
      </c>
      <c r="AG53" s="70" t="s">
        <v>66</v>
      </c>
      <c r="AH53" s="70" t="s">
        <v>66</v>
      </c>
      <c r="AI53" s="70" t="s">
        <v>66</v>
      </c>
      <c r="AJ53" s="70" t="s">
        <v>66</v>
      </c>
      <c r="AK53" s="70" t="s">
        <v>66</v>
      </c>
      <c r="AL53" s="55" t="s">
        <v>68</v>
      </c>
      <c r="AM53" s="42">
        <v>2022</v>
      </c>
    </row>
    <row r="54" spans="1:39" s="74" customFormat="1" ht="50.25" customHeight="1">
      <c r="A54" s="36"/>
      <c r="B54" s="36"/>
      <c r="C54" s="72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56" t="s">
        <v>93</v>
      </c>
      <c r="AF54" s="35" t="s">
        <v>92</v>
      </c>
      <c r="AG54" s="73" t="s">
        <v>94</v>
      </c>
      <c r="AH54" s="73" t="s">
        <v>66</v>
      </c>
      <c r="AI54" s="73" t="s">
        <v>94</v>
      </c>
      <c r="AJ54" s="73" t="s">
        <v>66</v>
      </c>
      <c r="AK54" s="73" t="s">
        <v>94</v>
      </c>
      <c r="AL54" s="57" t="s">
        <v>95</v>
      </c>
      <c r="AM54" s="35">
        <v>2022</v>
      </c>
    </row>
    <row r="55" spans="1:39" s="74" customFormat="1" ht="53.25" customHeight="1">
      <c r="A55" s="36"/>
      <c r="B55" s="36"/>
      <c r="C55" s="72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56" t="s">
        <v>137</v>
      </c>
      <c r="AF55" s="35" t="s">
        <v>27</v>
      </c>
      <c r="AG55" s="73" t="s">
        <v>96</v>
      </c>
      <c r="AH55" s="73" t="s">
        <v>96</v>
      </c>
      <c r="AI55" s="73" t="s">
        <v>96</v>
      </c>
      <c r="AJ55" s="73" t="s">
        <v>96</v>
      </c>
      <c r="AK55" s="73" t="s">
        <v>96</v>
      </c>
      <c r="AL55" s="57" t="s">
        <v>96</v>
      </c>
      <c r="AM55" s="35">
        <v>2022</v>
      </c>
    </row>
    <row r="56" spans="1:39" s="53" customFormat="1" ht="59.25" customHeight="1">
      <c r="A56" s="33"/>
      <c r="B56" s="33"/>
      <c r="C56" s="3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67" t="s">
        <v>138</v>
      </c>
      <c r="AF56" s="42" t="s">
        <v>31</v>
      </c>
      <c r="AG56" s="70" t="s">
        <v>97</v>
      </c>
      <c r="AH56" s="70" t="s">
        <v>97</v>
      </c>
      <c r="AI56" s="70" t="s">
        <v>97</v>
      </c>
      <c r="AJ56" s="70" t="s">
        <v>97</v>
      </c>
      <c r="AK56" s="70" t="s">
        <v>97</v>
      </c>
      <c r="AL56" s="55" t="s">
        <v>97</v>
      </c>
      <c r="AM56" s="42">
        <v>2022</v>
      </c>
    </row>
    <row r="57" spans="1:39" s="53" customFormat="1" ht="55.5" customHeight="1">
      <c r="A57" s="33"/>
      <c r="B57" s="33"/>
      <c r="C57" s="3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9" t="s">
        <v>98</v>
      </c>
      <c r="AF57" s="42" t="s">
        <v>65</v>
      </c>
      <c r="AG57" s="70" t="s">
        <v>66</v>
      </c>
      <c r="AH57" s="70" t="s">
        <v>66</v>
      </c>
      <c r="AI57" s="70" t="s">
        <v>66</v>
      </c>
      <c r="AJ57" s="70" t="s">
        <v>66</v>
      </c>
      <c r="AK57" s="70" t="s">
        <v>66</v>
      </c>
      <c r="AL57" s="55" t="s">
        <v>66</v>
      </c>
      <c r="AM57" s="42">
        <v>2022</v>
      </c>
    </row>
    <row r="58" spans="1:39" s="53" customFormat="1" ht="61.5" customHeight="1">
      <c r="A58" s="33"/>
      <c r="B58" s="33"/>
      <c r="C58" s="3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9" t="s">
        <v>99</v>
      </c>
      <c r="AF58" s="42" t="s">
        <v>100</v>
      </c>
      <c r="AG58" s="70" t="s">
        <v>66</v>
      </c>
      <c r="AH58" s="70" t="s">
        <v>66</v>
      </c>
      <c r="AI58" s="70" t="s">
        <v>66</v>
      </c>
      <c r="AJ58" s="70" t="s">
        <v>66</v>
      </c>
      <c r="AK58" s="70" t="s">
        <v>66</v>
      </c>
      <c r="AL58" s="55" t="s">
        <v>68</v>
      </c>
      <c r="AM58" s="42">
        <v>2022</v>
      </c>
    </row>
    <row r="59" spans="1:39" s="53" customFormat="1" ht="60" customHeight="1">
      <c r="A59" s="33"/>
      <c r="B59" s="33"/>
      <c r="C59" s="3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9" t="s">
        <v>101</v>
      </c>
      <c r="AF59" s="42" t="s">
        <v>65</v>
      </c>
      <c r="AG59" s="70" t="s">
        <v>66</v>
      </c>
      <c r="AH59" s="70" t="s">
        <v>66</v>
      </c>
      <c r="AI59" s="70" t="s">
        <v>66</v>
      </c>
      <c r="AJ59" s="70" t="s">
        <v>66</v>
      </c>
      <c r="AK59" s="70" t="s">
        <v>66</v>
      </c>
      <c r="AL59" s="55" t="s">
        <v>66</v>
      </c>
      <c r="AM59" s="42">
        <v>2022</v>
      </c>
    </row>
    <row r="60" spans="1:39" s="53" customFormat="1" ht="46.5" customHeight="1">
      <c r="A60" s="33"/>
      <c r="B60" s="33"/>
      <c r="C60" s="3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56" t="s">
        <v>102</v>
      </c>
      <c r="AF60" s="35" t="s">
        <v>92</v>
      </c>
      <c r="AG60" s="73" t="s">
        <v>103</v>
      </c>
      <c r="AH60" s="73" t="s">
        <v>103</v>
      </c>
      <c r="AI60" s="73" t="s">
        <v>103</v>
      </c>
      <c r="AJ60" s="73" t="s">
        <v>103</v>
      </c>
      <c r="AK60" s="73" t="s">
        <v>103</v>
      </c>
      <c r="AL60" s="55" t="s">
        <v>104</v>
      </c>
      <c r="AM60" s="42">
        <v>2022</v>
      </c>
    </row>
  </sheetData>
  <sheetProtection selectLockedCells="1" selectUnlockedCells="1"/>
  <mergeCells count="15">
    <mergeCell ref="I12:J13"/>
    <mergeCell ref="AJ2:AM2"/>
    <mergeCell ref="C5:AM5"/>
    <mergeCell ref="C6:AM6"/>
    <mergeCell ref="C7:AM7"/>
    <mergeCell ref="K12:T13"/>
    <mergeCell ref="C10:AM10"/>
    <mergeCell ref="D11:T11"/>
    <mergeCell ref="U11:AD13"/>
    <mergeCell ref="AE11:AE13"/>
    <mergeCell ref="AF11:AF13"/>
    <mergeCell ref="AG11:AL12"/>
    <mergeCell ref="AM11:AM12"/>
    <mergeCell ref="D12:F13"/>
    <mergeCell ref="G12:H13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8" customFormat="1" ht="76.5" customHeight="1">
      <c r="A2" s="7"/>
      <c r="C2" s="9"/>
      <c r="D2" s="10"/>
      <c r="E2" s="10"/>
      <c r="F2" s="10"/>
      <c r="G2" s="1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8" customFormat="1" ht="15" hidden="1">
      <c r="A3" s="7"/>
      <c r="C3" s="9"/>
      <c r="D3" s="10"/>
      <c r="E3" s="10"/>
      <c r="F3" s="10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8" customFormat="1" ht="18.75" customHeight="1" hidden="1">
      <c r="A4" s="7"/>
      <c r="C4" s="9"/>
      <c r="D4" s="10"/>
      <c r="E4" s="10"/>
      <c r="F4" s="10"/>
      <c r="G4" s="1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8" customFormat="1" ht="18.75" hidden="1">
      <c r="A5" s="7"/>
      <c r="C5" s="9"/>
      <c r="D5" s="25"/>
      <c r="E5" s="9"/>
      <c r="F5" s="10"/>
      <c r="G5" s="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3:7" s="28" customFormat="1" ht="18.75" hidden="1">
      <c r="C6" s="116"/>
      <c r="D6" s="116"/>
      <c r="E6" s="116"/>
      <c r="F6" s="116"/>
      <c r="G6" s="116"/>
    </row>
    <row r="7" spans="3:7" s="28" customFormat="1" ht="18.75">
      <c r="C7" s="109" t="s">
        <v>105</v>
      </c>
      <c r="D7" s="109"/>
      <c r="E7" s="109"/>
      <c r="F7" s="109"/>
      <c r="G7" s="109"/>
    </row>
    <row r="8" spans="3:7" s="28" customFormat="1" ht="15.75">
      <c r="C8" s="117" t="s">
        <v>106</v>
      </c>
      <c r="D8" s="117"/>
      <c r="E8" s="117"/>
      <c r="F8" s="117"/>
      <c r="G8" s="117"/>
    </row>
    <row r="9" spans="3:7" s="28" customFormat="1" ht="15.75">
      <c r="C9" s="112"/>
      <c r="D9" s="112"/>
      <c r="E9" s="112"/>
      <c r="F9" s="112"/>
      <c r="G9" s="112"/>
    </row>
    <row r="10" spans="3:7" s="28" customFormat="1" ht="15.75">
      <c r="C10" s="112" t="s">
        <v>107</v>
      </c>
      <c r="D10" s="112"/>
      <c r="E10" s="112"/>
      <c r="F10" s="112"/>
      <c r="G10" s="112"/>
    </row>
    <row r="11" spans="3:7" s="28" customFormat="1" ht="15.75">
      <c r="C11" s="113" t="s">
        <v>9</v>
      </c>
      <c r="D11" s="113"/>
      <c r="E11" s="113"/>
      <c r="F11" s="113"/>
      <c r="G11" s="113"/>
    </row>
    <row r="12" spans="1:7" ht="15" customHeight="1">
      <c r="A12"/>
      <c r="C12" s="75"/>
      <c r="D12" s="114" t="s">
        <v>12</v>
      </c>
      <c r="E12" s="115" t="s">
        <v>13</v>
      </c>
      <c r="F12" s="115" t="s">
        <v>108</v>
      </c>
      <c r="G12" s="115" t="s">
        <v>109</v>
      </c>
    </row>
    <row r="13" spans="1:7" ht="46.5" customHeight="1">
      <c r="A13"/>
      <c r="C13" s="75"/>
      <c r="D13" s="114"/>
      <c r="E13" s="115"/>
      <c r="F13" s="115"/>
      <c r="G13" s="115"/>
    </row>
    <row r="14" spans="1:19" ht="76.5" customHeight="1">
      <c r="A14"/>
      <c r="C14" s="75"/>
      <c r="D14" s="114"/>
      <c r="E14" s="115"/>
      <c r="F14" s="115"/>
      <c r="G14" s="115"/>
      <c r="S14"/>
    </row>
    <row r="15" spans="1:19" ht="15.75" customHeight="1" hidden="1">
      <c r="A15"/>
      <c r="C15" s="75"/>
      <c r="D15" s="76" t="e">
        <f>#REF!+1</f>
        <v>#REF!</v>
      </c>
      <c r="E15" s="78" t="e">
        <f>D15+1</f>
        <v>#REF!</v>
      </c>
      <c r="F15" s="78" t="e">
        <f>E15+1</f>
        <v>#REF!</v>
      </c>
      <c r="G15" s="78" t="e">
        <f>F15+1</f>
        <v>#REF!</v>
      </c>
      <c r="S15"/>
    </row>
    <row r="16" spans="1:7" s="83" customFormat="1" ht="24" customHeight="1">
      <c r="A16"/>
      <c r="B16"/>
      <c r="C16" s="75"/>
      <c r="D16" s="79" t="s">
        <v>26</v>
      </c>
      <c r="E16" s="80" t="s">
        <v>27</v>
      </c>
      <c r="F16" s="81">
        <f>F19+F51+1161.5</f>
        <v>7282.5</v>
      </c>
      <c r="G16" s="82"/>
    </row>
    <row r="17" spans="1:7" s="83" customFormat="1" ht="29.25" customHeight="1">
      <c r="A17"/>
      <c r="B17"/>
      <c r="C17" s="75"/>
      <c r="D17" s="84" t="s">
        <v>110</v>
      </c>
      <c r="E17" s="85" t="s">
        <v>29</v>
      </c>
      <c r="F17" s="86"/>
      <c r="G17" s="85"/>
    </row>
    <row r="18" spans="1:7" s="83" customFormat="1" ht="29.25" customHeight="1">
      <c r="A18"/>
      <c r="B18"/>
      <c r="C18" s="75"/>
      <c r="D18" s="84" t="s">
        <v>111</v>
      </c>
      <c r="E18" s="87" t="s">
        <v>31</v>
      </c>
      <c r="F18" s="88">
        <v>0.42</v>
      </c>
      <c r="G18" s="85"/>
    </row>
    <row r="19" spans="1:7" s="83" customFormat="1" ht="29.25">
      <c r="A19"/>
      <c r="B19"/>
      <c r="C19" s="75"/>
      <c r="D19" s="84" t="s">
        <v>112</v>
      </c>
      <c r="E19" s="80" t="s">
        <v>27</v>
      </c>
      <c r="F19" s="81">
        <f>F20+F40+F51</f>
        <v>3545</v>
      </c>
      <c r="G19" s="89"/>
    </row>
    <row r="20" spans="1:7" s="91" customFormat="1" ht="74.25" customHeight="1">
      <c r="A20"/>
      <c r="B20"/>
      <c r="C20" s="75"/>
      <c r="D20" s="90" t="s">
        <v>113</v>
      </c>
      <c r="E20" s="80" t="s">
        <v>27</v>
      </c>
      <c r="F20" s="81">
        <f>F22+F26+F29</f>
        <v>649</v>
      </c>
      <c r="G20" s="89"/>
    </row>
    <row r="21" spans="1:7" s="91" customFormat="1" ht="28.5" customHeight="1">
      <c r="A21"/>
      <c r="B21"/>
      <c r="C21" s="75"/>
      <c r="D21" s="84" t="s">
        <v>114</v>
      </c>
      <c r="E21" s="87" t="s">
        <v>31</v>
      </c>
      <c r="F21" s="88">
        <v>0.56</v>
      </c>
      <c r="G21" s="85" t="s">
        <v>29</v>
      </c>
    </row>
    <row r="22" spans="1:7" s="91" customFormat="1" ht="63.75" customHeight="1">
      <c r="A22"/>
      <c r="B22"/>
      <c r="C22" s="75"/>
      <c r="D22" s="84" t="s">
        <v>115</v>
      </c>
      <c r="E22" s="80" t="s">
        <v>27</v>
      </c>
      <c r="F22" s="81">
        <v>300.5</v>
      </c>
      <c r="G22" s="89"/>
    </row>
    <row r="23" spans="1:7" s="91" customFormat="1" ht="15.75">
      <c r="A23"/>
      <c r="B23"/>
      <c r="C23" s="75"/>
      <c r="D23" s="84" t="s">
        <v>116</v>
      </c>
      <c r="E23" s="87" t="s">
        <v>37</v>
      </c>
      <c r="F23" s="92" t="s">
        <v>38</v>
      </c>
      <c r="G23" s="85"/>
    </row>
    <row r="24" spans="1:7" s="91" customFormat="1" ht="41.25" customHeight="1" hidden="1">
      <c r="A24"/>
      <c r="B24"/>
      <c r="C24" s="75"/>
      <c r="D24" s="84"/>
      <c r="E24" s="80" t="s">
        <v>27</v>
      </c>
      <c r="F24" s="81">
        <v>69</v>
      </c>
      <c r="G24" s="89"/>
    </row>
    <row r="25" spans="1:7" s="91" customFormat="1" ht="60">
      <c r="A25"/>
      <c r="B25"/>
      <c r="C25" s="75"/>
      <c r="D25" s="84" t="s">
        <v>117</v>
      </c>
      <c r="E25" s="87" t="s">
        <v>118</v>
      </c>
      <c r="F25" s="92" t="s">
        <v>119</v>
      </c>
      <c r="G25" s="85"/>
    </row>
    <row r="26" spans="1:7" s="91" customFormat="1" ht="66.75" customHeight="1">
      <c r="A26"/>
      <c r="B26"/>
      <c r="C26" s="75"/>
      <c r="D26" s="84" t="s">
        <v>120</v>
      </c>
      <c r="E26" s="80" t="s">
        <v>27</v>
      </c>
      <c r="F26" s="81">
        <v>237</v>
      </c>
      <c r="G26" s="89"/>
    </row>
    <row r="27" spans="1:7" s="91" customFormat="1" ht="15.75">
      <c r="A27"/>
      <c r="B27"/>
      <c r="C27" s="75"/>
      <c r="D27" s="84" t="s">
        <v>121</v>
      </c>
      <c r="E27" s="87" t="s">
        <v>37</v>
      </c>
      <c r="F27" s="92" t="s">
        <v>47</v>
      </c>
      <c r="G27" s="85"/>
    </row>
    <row r="28" spans="1:7" s="91" customFormat="1" ht="30">
      <c r="A28"/>
      <c r="B28"/>
      <c r="C28" s="75"/>
      <c r="D28" s="84" t="s">
        <v>122</v>
      </c>
      <c r="E28" s="87" t="s">
        <v>37</v>
      </c>
      <c r="F28" s="92" t="s">
        <v>48</v>
      </c>
      <c r="G28" s="85"/>
    </row>
    <row r="29" spans="1:7" s="91" customFormat="1" ht="77.25" customHeight="1">
      <c r="A29"/>
      <c r="B29"/>
      <c r="C29" s="75"/>
      <c r="D29" s="84" t="s">
        <v>123</v>
      </c>
      <c r="E29" s="80" t="s">
        <v>27</v>
      </c>
      <c r="F29" s="81">
        <v>111.5</v>
      </c>
      <c r="G29" s="89"/>
    </row>
    <row r="30" spans="1:7" s="91" customFormat="1" ht="15.75">
      <c r="A30"/>
      <c r="B30"/>
      <c r="C30" s="75"/>
      <c r="D30" s="84" t="s">
        <v>121</v>
      </c>
      <c r="E30" s="87" t="s">
        <v>37</v>
      </c>
      <c r="F30" s="92" t="s">
        <v>53</v>
      </c>
      <c r="G30" s="85"/>
    </row>
    <row r="31" spans="1:7" s="91" customFormat="1" ht="26.25" customHeight="1" hidden="1">
      <c r="A31"/>
      <c r="B31"/>
      <c r="C31" s="75"/>
      <c r="D31" s="84"/>
      <c r="E31" s="80"/>
      <c r="F31" s="93"/>
      <c r="G31" s="94"/>
    </row>
    <row r="32" spans="1:7" s="91" customFormat="1" ht="9.75" customHeight="1" hidden="1">
      <c r="A32"/>
      <c r="B32"/>
      <c r="C32" s="75"/>
      <c r="D32" s="84"/>
      <c r="E32" s="80"/>
      <c r="F32" s="93"/>
      <c r="G32" s="94"/>
    </row>
    <row r="33" spans="1:7" s="91" customFormat="1" ht="26.25" customHeight="1" hidden="1">
      <c r="A33"/>
      <c r="B33"/>
      <c r="C33" s="75"/>
      <c r="D33" s="84"/>
      <c r="E33" s="80"/>
      <c r="F33" s="93"/>
      <c r="G33" s="94"/>
    </row>
    <row r="34" spans="1:7" s="91" customFormat="1" ht="30" hidden="1">
      <c r="A34"/>
      <c r="B34"/>
      <c r="C34" s="75"/>
      <c r="D34" s="95" t="s">
        <v>124</v>
      </c>
      <c r="E34" s="87" t="s">
        <v>41</v>
      </c>
      <c r="F34" s="92"/>
      <c r="G34" s="85"/>
    </row>
    <row r="35" spans="1:7" s="91" customFormat="1" ht="26.25" customHeight="1" hidden="1">
      <c r="A35"/>
      <c r="B35"/>
      <c r="C35" s="75"/>
      <c r="D35" s="84"/>
      <c r="E35" s="80"/>
      <c r="F35" s="96"/>
      <c r="G35" s="94"/>
    </row>
    <row r="36" spans="1:7" s="91" customFormat="1" ht="26.25" customHeight="1" hidden="1">
      <c r="A36"/>
      <c r="B36"/>
      <c r="C36" s="75"/>
      <c r="D36" s="84"/>
      <c r="E36" s="80"/>
      <c r="F36" s="96"/>
      <c r="G36" s="94"/>
    </row>
    <row r="37" spans="1:7" s="91" customFormat="1" ht="26.25" customHeight="1" hidden="1">
      <c r="A37"/>
      <c r="B37"/>
      <c r="C37" s="75"/>
      <c r="D37" s="84"/>
      <c r="E37" s="80"/>
      <c r="F37" s="96"/>
      <c r="G37" s="94"/>
    </row>
    <row r="38" spans="1:7" s="91" customFormat="1" ht="26.25" customHeight="1" hidden="1">
      <c r="A38"/>
      <c r="B38"/>
      <c r="C38" s="75"/>
      <c r="D38" s="84"/>
      <c r="E38" s="80"/>
      <c r="F38" s="96"/>
      <c r="G38" s="94"/>
    </row>
    <row r="39" spans="1:7" s="91" customFormat="1" ht="30">
      <c r="A39"/>
      <c r="B39"/>
      <c r="C39" s="75"/>
      <c r="D39" s="84" t="s">
        <v>125</v>
      </c>
      <c r="E39" s="87" t="s">
        <v>37</v>
      </c>
      <c r="F39" s="97">
        <v>500</v>
      </c>
      <c r="G39" s="85"/>
    </row>
    <row r="40" spans="1:7" s="91" customFormat="1" ht="45">
      <c r="A40" s="8"/>
      <c r="B40" s="8"/>
      <c r="C40" s="98"/>
      <c r="D40" s="95" t="s">
        <v>126</v>
      </c>
      <c r="E40" s="80" t="s">
        <v>27</v>
      </c>
      <c r="F40" s="99">
        <v>320</v>
      </c>
      <c r="G40" s="89"/>
    </row>
    <row r="41" spans="1:7" s="91" customFormat="1" ht="30">
      <c r="A41" s="8"/>
      <c r="B41" s="8"/>
      <c r="C41" s="98"/>
      <c r="D41" s="95" t="s">
        <v>127</v>
      </c>
      <c r="E41" s="80" t="s">
        <v>41</v>
      </c>
      <c r="F41" s="100" t="s">
        <v>128</v>
      </c>
      <c r="G41" s="89"/>
    </row>
    <row r="42" spans="1:7" s="91" customFormat="1" ht="30">
      <c r="A42"/>
      <c r="B42"/>
      <c r="C42" s="75"/>
      <c r="D42" s="84" t="s">
        <v>129</v>
      </c>
      <c r="E42" s="80" t="s">
        <v>27</v>
      </c>
      <c r="F42" s="81">
        <v>320</v>
      </c>
      <c r="G42" s="89"/>
    </row>
    <row r="43" spans="1:7" s="91" customFormat="1" ht="15.75" hidden="1">
      <c r="A43"/>
      <c r="B43"/>
      <c r="C43" s="75"/>
      <c r="D43" s="84"/>
      <c r="E43" s="80"/>
      <c r="F43" s="96"/>
      <c r="G43" s="94"/>
    </row>
    <row r="44" spans="1:7" s="91" customFormat="1" ht="15.75" hidden="1">
      <c r="A44"/>
      <c r="B44"/>
      <c r="C44" s="75"/>
      <c r="D44" s="84"/>
      <c r="E44" s="80"/>
      <c r="F44" s="96"/>
      <c r="G44" s="94"/>
    </row>
    <row r="45" spans="1:7" s="91" customFormat="1" ht="15.75" hidden="1">
      <c r="A45"/>
      <c r="B45"/>
      <c r="C45" s="75"/>
      <c r="D45" s="84"/>
      <c r="E45" s="80"/>
      <c r="F45" s="96"/>
      <c r="G45" s="94"/>
    </row>
    <row r="46" spans="1:7" s="91" customFormat="1" ht="15.75" hidden="1">
      <c r="A46"/>
      <c r="B46"/>
      <c r="C46" s="75"/>
      <c r="D46" s="84"/>
      <c r="E46" s="80"/>
      <c r="F46" s="96"/>
      <c r="G46" s="94"/>
    </row>
    <row r="47" spans="1:10" s="91" customFormat="1" ht="15.75">
      <c r="A47"/>
      <c r="B47"/>
      <c r="C47" s="75"/>
      <c r="D47" s="84" t="s">
        <v>130</v>
      </c>
      <c r="E47" s="87" t="s">
        <v>37</v>
      </c>
      <c r="F47" s="92" t="s">
        <v>128</v>
      </c>
      <c r="G47" s="85"/>
      <c r="J47" s="91">
        <v>3545</v>
      </c>
    </row>
    <row r="48" spans="1:10" s="91" customFormat="1" ht="36" customHeight="1">
      <c r="A48"/>
      <c r="B48"/>
      <c r="C48" s="75"/>
      <c r="D48" s="84" t="s">
        <v>131</v>
      </c>
      <c r="E48" s="77" t="s">
        <v>132</v>
      </c>
      <c r="F48" s="101" t="s">
        <v>119</v>
      </c>
      <c r="G48" s="102"/>
      <c r="J48" s="91">
        <f>J47*3</f>
        <v>10635</v>
      </c>
    </row>
    <row r="49" spans="1:10" s="91" customFormat="1" ht="21" customHeight="1">
      <c r="A49"/>
      <c r="B49"/>
      <c r="C49" s="75"/>
      <c r="D49" s="84" t="s">
        <v>133</v>
      </c>
      <c r="E49" s="77" t="s">
        <v>132</v>
      </c>
      <c r="F49" s="101" t="s">
        <v>119</v>
      </c>
      <c r="G49" s="102"/>
      <c r="J49" s="91">
        <f>4706.5*3</f>
        <v>14119.5</v>
      </c>
    </row>
    <row r="50" spans="1:7" s="91" customFormat="1" ht="30">
      <c r="A50"/>
      <c r="B50"/>
      <c r="C50" s="75"/>
      <c r="D50" s="84" t="s">
        <v>134</v>
      </c>
      <c r="E50" s="87" t="s">
        <v>37</v>
      </c>
      <c r="F50" s="97">
        <v>1</v>
      </c>
      <c r="G50" s="85"/>
    </row>
    <row r="51" spans="1:7" s="91" customFormat="1" ht="50.25" customHeight="1">
      <c r="A51"/>
      <c r="B51"/>
      <c r="C51" s="75"/>
      <c r="D51" s="84" t="s">
        <v>135</v>
      </c>
      <c r="E51" s="80" t="s">
        <v>27</v>
      </c>
      <c r="F51" s="103">
        <v>2576</v>
      </c>
      <c r="G51" s="104"/>
    </row>
    <row r="52" spans="1:7" s="91" customFormat="1" ht="17.25" customHeight="1">
      <c r="A52"/>
      <c r="B52"/>
      <c r="C52" s="75"/>
      <c r="D52" s="84" t="s">
        <v>136</v>
      </c>
      <c r="E52" s="80" t="s">
        <v>31</v>
      </c>
      <c r="F52" s="105" t="s">
        <v>83</v>
      </c>
      <c r="G52" s="104"/>
    </row>
  </sheetData>
  <sheetProtection selectLockedCells="1" selectUnlockedCells="1"/>
  <mergeCells count="10">
    <mergeCell ref="C6:G6"/>
    <mergeCell ref="C7:G7"/>
    <mergeCell ref="C8:G8"/>
    <mergeCell ref="C9:G9"/>
    <mergeCell ref="C10:G10"/>
    <mergeCell ref="C11:G11"/>
    <mergeCell ref="D12:D14"/>
    <mergeCell ref="E12:E14"/>
    <mergeCell ref="F12:F14"/>
    <mergeCell ref="G12:G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2017-12-18T07:03:14Z</cp:lastPrinted>
  <dcterms:modified xsi:type="dcterms:W3CDTF">2018-02-28T13:08:12Z</dcterms:modified>
  <cp:category/>
  <cp:version/>
  <cp:contentType/>
  <cp:contentStatus/>
</cp:coreProperties>
</file>