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ourism\Муниципальная программа на 2024-2028\2025-26-27\"/>
    </mc:Choice>
  </mc:AlternateContent>
  <bookViews>
    <workbookView xWindow="0" yWindow="0" windowWidth="28800" windowHeight="12330"/>
  </bookViews>
  <sheets>
    <sheet name="Лист2" sheetId="2" r:id="rId1"/>
  </sheets>
  <calcPr calcId="162913"/>
</workbook>
</file>

<file path=xl/calcChain.xml><?xml version="1.0" encoding="utf-8"?>
<calcChain xmlns="http://schemas.openxmlformats.org/spreadsheetml/2006/main">
  <c r="AF42" i="2" l="1"/>
  <c r="AC21" i="2"/>
  <c r="AE21" i="2"/>
  <c r="AD21" i="2"/>
  <c r="AB21" i="2"/>
  <c r="AF38" i="2"/>
  <c r="AF39" i="2"/>
  <c r="AA21" i="2" l="1"/>
  <c r="AE43" i="2" l="1"/>
  <c r="AD43" i="2"/>
  <c r="AC43" i="2"/>
  <c r="AF51" i="2" l="1"/>
  <c r="AF50" i="2"/>
  <c r="AF49" i="2"/>
  <c r="AF48" i="2"/>
  <c r="AF47" i="2"/>
  <c r="AF46" i="2"/>
  <c r="AF45" i="2"/>
  <c r="AF37" i="2"/>
  <c r="AF36" i="2"/>
  <c r="AF34" i="2"/>
  <c r="AF32" i="2"/>
  <c r="AF31" i="2"/>
  <c r="AF30" i="2"/>
  <c r="AF29" i="2"/>
  <c r="AF27" i="2"/>
  <c r="AF23" i="2"/>
  <c r="AB43" i="2"/>
  <c r="AB20" i="2" s="1"/>
  <c r="AB16" i="2" s="1"/>
  <c r="AA43" i="2"/>
  <c r="AF43" i="2" l="1"/>
  <c r="AF21" i="2"/>
  <c r="AC20" i="2"/>
  <c r="AC16" i="2" s="1"/>
  <c r="AE20" i="2"/>
  <c r="AE16" i="2" s="1"/>
  <c r="AD20" i="2"/>
  <c r="AD16" i="2" s="1"/>
  <c r="AF35" i="2"/>
  <c r="AF33" i="2"/>
  <c r="AF26" i="2"/>
  <c r="AF25" i="2"/>
  <c r="AF22" i="2" l="1"/>
  <c r="AF28" i="2" l="1"/>
  <c r="AF24" i="2"/>
  <c r="AF19" i="2"/>
  <c r="AF44" i="2"/>
  <c r="AA20" i="2" l="1"/>
  <c r="AA16" i="2" l="1"/>
  <c r="AF16" i="2" s="1"/>
  <c r="AF20" i="2"/>
</calcChain>
</file>

<file path=xl/sharedStrings.xml><?xml version="1.0" encoding="utf-8"?>
<sst xmlns="http://schemas.openxmlformats.org/spreadsheetml/2006/main" count="103" uniqueCount="68">
  <si>
    <t>Принятые обозначения и сокращения:</t>
  </si>
  <si>
    <t xml:space="preserve">Коды бюджетной классификации 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</si>
  <si>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</si>
  <si>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</si>
  <si>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</si>
  <si>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</si>
  <si>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</si>
  <si>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</si>
  <si>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</si>
  <si>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</si>
  <si>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</si>
  <si>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t xml:space="preserve">Программа , всего </t>
  </si>
  <si>
    <t>тыс. рублей</t>
  </si>
  <si>
    <t>Да-1/   Нет-0</t>
  </si>
  <si>
    <t>%</t>
  </si>
  <si>
    <t>Единиц</t>
  </si>
  <si>
    <t>_</t>
  </si>
  <si>
    <t xml:space="preserve"> </t>
  </si>
  <si>
    <r>
      <t>З</t>
    </r>
    <r>
      <rPr>
        <b/>
        <sz val="10"/>
        <rFont val="Times New Roman"/>
        <family val="1"/>
        <charset val="204"/>
      </rPr>
      <t xml:space="preserve">адача 1  </t>
    </r>
    <r>
      <rPr>
        <i/>
        <sz val="10"/>
        <rFont val="Times New Roman"/>
        <family val="1"/>
        <charset val="204"/>
      </rPr>
      <t>"Развитие внутреннего туризма"</t>
    </r>
  </si>
  <si>
    <r>
      <t xml:space="preserve">Мероприятие 1.002 </t>
    </r>
    <r>
      <rPr>
        <i/>
        <sz val="10"/>
        <rFont val="Times New Roman"/>
        <family val="1"/>
        <charset val="204"/>
      </rPr>
      <t>"Выпуск и распространение рекламной продукции и информационных материалов"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</si>
  <si>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выпущенной продукции"   (виды продукции)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</si>
  <si>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конкурсов"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</si>
  <si>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разработанных маршрутов"</t>
    </r>
  </si>
  <si>
    <r>
      <t xml:space="preserve">Мероприятие 2.001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"Ведение сайта фестиваля "ВЕРЕЩАГИН СЫРFEST""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</si>
  <si>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привлеченных инвесторов"</t>
    </r>
  </si>
  <si>
    <r>
      <t>Показатель 1       "</t>
    </r>
    <r>
      <rPr>
        <sz val="10"/>
        <rFont val="Times New Roman"/>
        <family val="1"/>
        <charset val="204"/>
      </rPr>
      <t>Количество информационных материалов, размещенных на сайте фестиваля "ВЕРЕЩАГИН СЫРFEST""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</si>
  <si>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мероприятий"</t>
    </r>
  </si>
  <si>
    <t xml:space="preserve">1.Программа - муниципальная  программа </t>
  </si>
  <si>
    <t xml:space="preserve">2. Подпрограмма  - подпрограмма муниципальной  программы  </t>
  </si>
  <si>
    <r>
      <t xml:space="preserve">Показатель  3 </t>
    </r>
    <r>
      <rPr>
        <sz val="10"/>
        <rFont val="Times New Roman"/>
        <family val="1"/>
        <charset val="204"/>
      </rPr>
      <t>"Количество публикаций в сети Интернет о проведенном мероприятии"</t>
    </r>
  </si>
  <si>
    <r>
      <t xml:space="preserve">Показатель  2 </t>
    </r>
    <r>
      <rPr>
        <sz val="10"/>
        <rFont val="Times New Roman"/>
        <family val="1"/>
        <charset val="204"/>
      </rPr>
      <t>"Количество организованных туристских групп, посетивших мероприятие"</t>
    </r>
  </si>
  <si>
    <t>да-1/нет-0</t>
  </si>
  <si>
    <r>
      <t xml:space="preserve">Административное мероприятие 2.002   </t>
    </r>
    <r>
      <rPr>
        <i/>
        <sz val="10"/>
        <rFont val="Times New Roman"/>
        <family val="1"/>
        <charset val="204"/>
      </rPr>
      <t>"Содействие в  проведении конкурса "Самая путешествующая школа Тверской области"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</si>
  <si>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участников, принявших участие в  конкурсе"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</si>
  <si>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выпущенных туристических сувениров"</t>
    </r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</si>
  <si>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"Степень загрузки номеров коллективных средств размещения"</t>
    </r>
  </si>
  <si>
    <r>
      <t xml:space="preserve">Показатель  1 </t>
    </r>
    <r>
      <rPr>
        <sz val="10"/>
        <rFont val="Times New Roman"/>
        <family val="1"/>
        <charset val="204"/>
      </rPr>
      <t xml:space="preserve"> "</t>
    </r>
    <r>
      <rPr>
        <i/>
        <sz val="10"/>
        <rFont val="Times New Roman"/>
        <family val="1"/>
        <charset val="204"/>
      </rPr>
      <t>Количество мероприятий, направленных на развитие туристского потенциала Конаковского муниципального округа "</t>
    </r>
  </si>
  <si>
    <r>
      <t>Мероприятие  1.001  "</t>
    </r>
    <r>
      <rPr>
        <i/>
        <sz val="10"/>
        <rFont val="Times New Roman"/>
        <family val="1"/>
        <charset val="204"/>
      </rPr>
      <t>Предоставление субсидий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муниципального округа "</t>
    </r>
  </si>
  <si>
    <r>
      <t xml:space="preserve">Показатель  1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муниципального округа "</t>
    </r>
  </si>
  <si>
    <r>
      <t xml:space="preserve">Мероприятие  1.003  </t>
    </r>
    <r>
      <rPr>
        <i/>
        <sz val="10"/>
        <rFont val="Times New Roman"/>
        <family val="1"/>
        <charset val="204"/>
      </rPr>
      <t>"Проведение конкурса  "Лучший экскурсионный маршрут по Конаковскому муниципальному округу"</t>
    </r>
  </si>
  <si>
    <r>
      <t xml:space="preserve">Мероприятие  1.005 </t>
    </r>
    <r>
      <rPr>
        <i/>
        <sz val="10"/>
        <rFont val="Times New Roman"/>
        <family val="1"/>
        <charset val="204"/>
      </rPr>
      <t>"Проведение конкурса «Туристический сувенир Конаковского муниципального округа "</t>
    </r>
  </si>
  <si>
    <r>
      <t xml:space="preserve">Мероприятие  1.006 </t>
    </r>
    <r>
      <rPr>
        <i/>
        <sz val="10"/>
        <rFont val="Times New Roman"/>
        <family val="1"/>
        <charset val="204"/>
      </rPr>
      <t>"Изготовление туристических сувениров Конаковского муниципального округа "</t>
    </r>
  </si>
  <si>
    <r>
      <t>Задача  2 Подрограммы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"Продвижение Конаковского муниципального округа  на рынке организованного туризма"</t>
    </r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</si>
  <si>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sz val="10"/>
        <color rgb="FFFF0000"/>
        <rFont val="Times New Roman"/>
        <family val="1"/>
        <charset val="204"/>
      </rPr>
      <t xml:space="preserve"> </t>
    </r>
    <r>
      <rPr>
        <i/>
        <sz val="10"/>
        <color theme="1"/>
        <rFont val="Times New Roman"/>
        <family val="1"/>
        <charset val="204"/>
      </rPr>
      <t>"Количество мероприятий, направленных на продвижение туристского потенциала Конаковского муниципального округа "</t>
    </r>
  </si>
  <si>
    <r>
      <t xml:space="preserve">Показатель 1    </t>
    </r>
    <r>
      <rPr>
        <sz val="10"/>
        <rFont val="Times New Roman"/>
        <family val="1"/>
        <charset val="204"/>
      </rPr>
      <t>"Количество мероприятий с участием Конаковского муниципального округа "</t>
    </r>
  </si>
  <si>
    <r>
      <t xml:space="preserve">Административное мероприятие 2.001 </t>
    </r>
    <r>
      <rPr>
        <i/>
        <sz val="10"/>
        <rFont val="Times New Roman"/>
        <family val="1"/>
        <charset val="204"/>
      </rPr>
      <t>"Содействие проведению добровольной аттестации экскурсоводов и гидов-переводчиков в Конаковском муниципальном округе "</t>
    </r>
  </si>
  <si>
    <r>
      <t xml:space="preserve">Административное мероприятие 2.004 </t>
    </r>
    <r>
      <rPr>
        <i/>
        <sz val="10"/>
        <rFont val="Times New Roman"/>
        <family val="1"/>
        <charset val="204"/>
      </rPr>
      <t>"Формирование и ведение реестра объектов сферы HoReCa и объектов туристского показа Конаковского муниципального округа "</t>
    </r>
  </si>
  <si>
    <r>
      <t xml:space="preserve">Мероприятие  1.004  </t>
    </r>
    <r>
      <rPr>
        <i/>
        <sz val="10"/>
        <rFont val="Times New Roman"/>
        <family val="1"/>
        <charset val="204"/>
      </rPr>
      <t>"Организация и проведение конференций, круглых столов и прочих мероприятий"</t>
    </r>
  </si>
  <si>
    <r>
      <t xml:space="preserve">Показатель 2  </t>
    </r>
    <r>
      <rPr>
        <i/>
        <sz val="10"/>
        <rFont val="Times New Roman"/>
        <family val="1"/>
        <charset val="204"/>
      </rPr>
      <t xml:space="preserve">"Количество привлеченных инвесторов в сферу туризма  Конаковского муниципального округа" </t>
    </r>
  </si>
  <si>
    <r>
      <t>Подпрограмма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"Развитие сферы туризма и туристской деятельности в Конаковском муниципальном округе"</t>
    </r>
  </si>
  <si>
    <r>
      <t xml:space="preserve">Административное мероприятие 1.001 </t>
    </r>
    <r>
      <rPr>
        <i/>
        <sz val="10"/>
        <rFont val="Times New Roman"/>
        <family val="1"/>
        <charset val="204"/>
      </rPr>
      <t>"Формирование ежегодного единого событийного календаря мероприятий округа с размещением на официальном сайте Конаковского муниципального округа".</t>
    </r>
  </si>
  <si>
    <r>
      <t>Цель программы</t>
    </r>
    <r>
      <rPr>
        <sz val="10"/>
        <rFont val="Times New Roman"/>
        <family val="1"/>
        <charset val="204"/>
      </rPr>
      <t xml:space="preserve">  "С</t>
    </r>
    <r>
      <rPr>
        <i/>
        <sz val="10"/>
        <rFont val="Times New Roman"/>
        <family val="1"/>
        <charset val="204"/>
      </rPr>
      <t>оздание на территории Конаковского муниципального округа  комфортной туристской среды, направленной на повышение конкурентоспособности округа на туристском рынке"</t>
    </r>
  </si>
  <si>
    <r>
      <t xml:space="preserve">Мероприятие 2.002   </t>
    </r>
    <r>
      <rPr>
        <i/>
        <sz val="10"/>
        <rFont val="Times New Roman"/>
        <family val="1"/>
        <charset val="204"/>
      </rPr>
      <t xml:space="preserve">"Проведение презентаций Конаковского муниципального округа , проведение и участие в форумах, участие в международных выставках туризма с целью развития внутреннего туризма, привлечения инвесторов" </t>
    </r>
  </si>
  <si>
    <r>
      <t xml:space="preserve">Административное мероприятие 2.003 </t>
    </r>
    <r>
      <rPr>
        <i/>
        <sz val="10"/>
        <rFont val="Times New Roman"/>
        <family val="1"/>
        <charset val="204"/>
      </rPr>
      <t>"Содействие в разработке  и продвижении экскурсионных маршрутов для обучающихся общеобразовательных организаций Конаковского муниципального округа"</t>
    </r>
  </si>
  <si>
    <r>
      <t xml:space="preserve">Главный администратор муниципальной  программы    - Администрация </t>
    </r>
    <r>
      <rPr>
        <b/>
        <sz val="10"/>
        <color theme="1"/>
        <rFont val="Times New Roman"/>
        <family val="1"/>
        <charset val="204"/>
      </rPr>
      <t>Конаковского муниципального округа Тверской области</t>
    </r>
  </si>
  <si>
    <t xml:space="preserve"> Мероприятие  2.003  "Проведение информационных туров для прессы и туроператоров"</t>
  </si>
  <si>
    <t>Показатель 1   "Количество проведенных  информационных туров по Конаковскому муниципальному округу "</t>
  </si>
  <si>
    <t>"Приложение к Муниципальной программе</t>
  </si>
  <si>
    <t>"</t>
  </si>
  <si>
    <t xml:space="preserve">Ответственный исполнитель  муниципальной программы  - отдел туризма Администрации Конаковского муниципального округа  </t>
  </si>
  <si>
    <r>
      <t xml:space="preserve">Административное мероприятие 1.002 </t>
    </r>
    <r>
      <rPr>
        <i/>
        <sz val="10"/>
        <rFont val="Times New Roman"/>
        <family val="1"/>
        <charset val="204"/>
      </rPr>
      <t>"Содействие развитию малого и среднего предпринимательства в сфере туризма за счет средств бюджета Конаковского муниципального округа "</t>
    </r>
  </si>
  <si>
    <r>
      <t xml:space="preserve">Мероприятие 1.007 </t>
    </r>
    <r>
      <rPr>
        <sz val="10"/>
        <rFont val="Times New Roman"/>
        <family val="1"/>
        <charset val="204"/>
      </rPr>
      <t>"Приобретение и установка знаков туристической навигации"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</si>
  <si>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установленных знаков туристической навигации"</t>
    </r>
  </si>
  <si>
    <r>
      <t xml:space="preserve">Административное мероприятие 1.003 </t>
    </r>
    <r>
      <rPr>
        <i/>
        <sz val="10"/>
        <rFont val="Times New Roman"/>
        <family val="1"/>
        <charset val="204"/>
      </rPr>
      <t>"Проведение муниципального гастрономического фестиваля Верещагин СырFest"</t>
    </r>
  </si>
  <si>
    <t xml:space="preserve">Характеристика   муниципальной   программы  « Развитие туризма в Конаковском муниципальном округе </t>
  </si>
  <si>
    <t>Тверской области»  на 2024-2028 годы</t>
  </si>
  <si>
    <r>
      <t>Администратор муниципальной программы  -</t>
    </r>
    <r>
      <rPr>
        <b/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отдел  туризма Администрации Конаковского муниципального округа</t>
    </r>
    <r>
      <rPr>
        <b/>
        <sz val="10"/>
        <color rgb="FFFF0000"/>
        <rFont val="Times New Roman"/>
        <family val="1"/>
        <charset val="204"/>
      </rPr>
      <t xml:space="preserve"> </t>
    </r>
  </si>
  <si>
    <t>Приложение 3                                                                к Постановлению Администрации 
Конаковского муниципального округа
от     .      .2025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</si>
</sst>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name val="Times New Roman"/>
      <family val="1"/>
      <charset val="1"/>
    </font>
    <font>
      <sz val="16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0" fillId="0" borderId="0" xfId="0" applyFill="1" applyBorder="1"/>
    <xf numFmtId="0" fontId="7" fillId="0" borderId="0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5" fillId="0" borderId="0" xfId="0" applyFont="1" applyFill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0" fillId="0" borderId="1" xfId="0" applyFill="1" applyBorder="1"/>
    <xf numFmtId="0" fontId="7" fillId="0" borderId="7" xfId="0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0" fillId="0" borderId="8" xfId="0" applyFill="1" applyBorder="1" applyAlignment="1">
      <alignment wrapText="1"/>
    </xf>
    <xf numFmtId="0" fontId="9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7"/>
  <sheetViews>
    <sheetView tabSelected="1" topLeftCell="A42" workbookViewId="0">
      <selection activeCell="AP52" sqref="AP52"/>
    </sheetView>
  </sheetViews>
  <sheetFormatPr defaultRowHeight="12.75" x14ac:dyDescent="0.2"/>
  <cols>
    <col min="1" max="17" width="2.6640625" style="8" customWidth="1"/>
    <col min="18" max="24" width="2.6640625" style="8" hidden="1" customWidth="1"/>
    <col min="25" max="25" width="63.83203125" style="8" customWidth="1"/>
    <col min="26" max="26" width="8.5" style="23" customWidth="1"/>
    <col min="27" max="27" width="8.33203125" style="43" customWidth="1"/>
    <col min="28" max="28" width="12.1640625" style="33" customWidth="1"/>
    <col min="29" max="31" width="9.33203125" style="33" bestFit="1" customWidth="1"/>
    <col min="32" max="32" width="10" style="33" customWidth="1"/>
    <col min="33" max="33" width="4.33203125" style="24" customWidth="1"/>
    <col min="34" max="34" width="3.33203125" style="24" customWidth="1"/>
    <col min="35" max="16384" width="9.33203125" style="8"/>
  </cols>
  <sheetData>
    <row r="1" spans="1:34" ht="63.75" customHeight="1" x14ac:dyDescent="0.2">
      <c r="AC1" s="54" t="s">
        <v>67</v>
      </c>
      <c r="AD1" s="55"/>
      <c r="AE1" s="55"/>
      <c r="AF1" s="55"/>
      <c r="AG1" s="55"/>
      <c r="AH1" s="55"/>
    </row>
    <row r="2" spans="1:34" ht="24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9"/>
      <c r="Z2" s="25"/>
      <c r="AB2" s="61" t="s">
        <v>57</v>
      </c>
      <c r="AC2" s="61"/>
      <c r="AD2" s="61"/>
      <c r="AE2" s="61"/>
      <c r="AF2" s="61"/>
      <c r="AG2" s="61"/>
      <c r="AH2" s="61"/>
    </row>
    <row r="3" spans="1:34" s="4" customFormat="1" ht="24" customHeight="1" x14ac:dyDescent="0.2">
      <c r="A3" s="60" t="s">
        <v>64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</row>
    <row r="4" spans="1:34" ht="15.75" customHeight="1" x14ac:dyDescent="0.3">
      <c r="A4" s="62" t="s">
        <v>65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26"/>
    </row>
    <row r="5" spans="1:34" s="4" customFormat="1" ht="15" customHeight="1" x14ac:dyDescent="0.2">
      <c r="A5" s="67" t="s">
        <v>54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27"/>
    </row>
    <row r="6" spans="1:34" ht="13.5" customHeight="1" x14ac:dyDescent="0.2">
      <c r="A6" s="63" t="s">
        <v>66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26"/>
    </row>
    <row r="7" spans="1:34" ht="15" customHeight="1" x14ac:dyDescent="0.2">
      <c r="A7" s="68" t="s">
        <v>59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26"/>
    </row>
    <row r="8" spans="1:34" ht="13.5" customHeight="1" x14ac:dyDescent="0.2">
      <c r="A8" s="63" t="s">
        <v>17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26"/>
    </row>
    <row r="9" spans="1:34" ht="15.75" x14ac:dyDescent="0.25">
      <c r="A9" s="64"/>
      <c r="B9" s="64"/>
      <c r="C9" s="64"/>
      <c r="D9" s="64"/>
      <c r="E9" s="64"/>
      <c r="F9" s="64"/>
      <c r="G9" s="64"/>
      <c r="H9" s="64"/>
      <c r="I9" s="66" t="s">
        <v>0</v>
      </c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26"/>
    </row>
    <row r="10" spans="1:34" ht="15.75" customHeight="1" x14ac:dyDescent="0.2">
      <c r="A10" s="64"/>
      <c r="B10" s="64"/>
      <c r="C10" s="64"/>
      <c r="D10" s="64"/>
      <c r="E10" s="64"/>
      <c r="F10" s="64"/>
      <c r="G10" s="64"/>
      <c r="H10" s="64"/>
      <c r="I10" s="69" t="s">
        <v>27</v>
      </c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26"/>
    </row>
    <row r="11" spans="1:34" ht="15.75" x14ac:dyDescent="0.2">
      <c r="A11" s="65"/>
      <c r="B11" s="65"/>
      <c r="C11" s="65"/>
      <c r="D11" s="65"/>
      <c r="E11" s="65"/>
      <c r="F11" s="65"/>
      <c r="G11" s="65"/>
      <c r="H11" s="65"/>
      <c r="I11" s="70" t="s">
        <v>28</v>
      </c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26"/>
    </row>
    <row r="12" spans="1:34" ht="39.75" customHeight="1" x14ac:dyDescent="0.2">
      <c r="A12" s="71" t="s">
        <v>1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3"/>
      <c r="R12" s="10"/>
      <c r="S12" s="10"/>
      <c r="T12" s="10"/>
      <c r="U12" s="10"/>
      <c r="V12" s="10"/>
      <c r="W12" s="10"/>
      <c r="X12" s="11"/>
      <c r="Y12" s="80" t="s">
        <v>2</v>
      </c>
      <c r="Z12" s="81" t="s">
        <v>3</v>
      </c>
      <c r="AA12" s="56"/>
      <c r="AB12" s="56"/>
      <c r="AC12" s="56"/>
      <c r="AD12" s="56"/>
      <c r="AE12" s="56"/>
      <c r="AF12" s="56" t="s">
        <v>4</v>
      </c>
      <c r="AG12" s="56"/>
      <c r="AH12" s="56"/>
    </row>
    <row r="13" spans="1:34" ht="12.75" customHeight="1" x14ac:dyDescent="0.2">
      <c r="A13" s="80" t="s">
        <v>5</v>
      </c>
      <c r="B13" s="80"/>
      <c r="C13" s="80"/>
      <c r="D13" s="80" t="s">
        <v>6</v>
      </c>
      <c r="E13" s="80"/>
      <c r="F13" s="80" t="s">
        <v>7</v>
      </c>
      <c r="G13" s="80"/>
      <c r="H13" s="74" t="s">
        <v>8</v>
      </c>
      <c r="I13" s="75"/>
      <c r="J13" s="75"/>
      <c r="K13" s="75"/>
      <c r="L13" s="75"/>
      <c r="M13" s="75"/>
      <c r="N13" s="75"/>
      <c r="O13" s="75"/>
      <c r="P13" s="75"/>
      <c r="Q13" s="76"/>
      <c r="R13" s="12"/>
      <c r="S13" s="12"/>
      <c r="T13" s="12"/>
      <c r="U13" s="12"/>
      <c r="V13" s="12"/>
      <c r="W13" s="12"/>
      <c r="X13" s="13"/>
      <c r="Y13" s="80"/>
      <c r="Z13" s="81"/>
      <c r="AA13" s="56"/>
      <c r="AB13" s="56"/>
      <c r="AC13" s="56"/>
      <c r="AD13" s="56"/>
      <c r="AE13" s="56"/>
      <c r="AF13" s="56"/>
      <c r="AG13" s="56"/>
      <c r="AH13" s="56"/>
    </row>
    <row r="14" spans="1:34" x14ac:dyDescent="0.2">
      <c r="A14" s="80"/>
      <c r="B14" s="80"/>
      <c r="C14" s="80"/>
      <c r="D14" s="80"/>
      <c r="E14" s="80"/>
      <c r="F14" s="80"/>
      <c r="G14" s="80"/>
      <c r="H14" s="77"/>
      <c r="I14" s="78"/>
      <c r="J14" s="78"/>
      <c r="K14" s="78"/>
      <c r="L14" s="78"/>
      <c r="M14" s="78"/>
      <c r="N14" s="78"/>
      <c r="O14" s="78"/>
      <c r="P14" s="78"/>
      <c r="Q14" s="79"/>
      <c r="R14" s="14"/>
      <c r="S14" s="14"/>
      <c r="T14" s="14"/>
      <c r="U14" s="14"/>
      <c r="V14" s="14"/>
      <c r="W14" s="14"/>
      <c r="X14" s="15"/>
      <c r="Y14" s="80"/>
      <c r="Z14" s="81"/>
      <c r="AA14" s="34">
        <v>2024</v>
      </c>
      <c r="AB14" s="34">
        <v>2025</v>
      </c>
      <c r="AC14" s="34">
        <v>2026</v>
      </c>
      <c r="AD14" s="34">
        <v>2027</v>
      </c>
      <c r="AE14" s="34">
        <v>2028</v>
      </c>
      <c r="AF14" s="34" t="s">
        <v>9</v>
      </c>
      <c r="AG14" s="56" t="s">
        <v>10</v>
      </c>
      <c r="AH14" s="56"/>
    </row>
    <row r="15" spans="1:34" x14ac:dyDescent="0.2">
      <c r="A15" s="16">
        <v>1</v>
      </c>
      <c r="B15" s="16">
        <v>2</v>
      </c>
      <c r="C15" s="16">
        <v>3</v>
      </c>
      <c r="D15" s="16">
        <v>4</v>
      </c>
      <c r="E15" s="16">
        <v>5</v>
      </c>
      <c r="F15" s="16">
        <v>6</v>
      </c>
      <c r="G15" s="16">
        <v>7</v>
      </c>
      <c r="H15" s="16">
        <v>8</v>
      </c>
      <c r="I15" s="16">
        <v>9</v>
      </c>
      <c r="J15" s="16">
        <v>10</v>
      </c>
      <c r="K15" s="16">
        <v>11</v>
      </c>
      <c r="L15" s="16">
        <v>12</v>
      </c>
      <c r="M15" s="16">
        <v>13</v>
      </c>
      <c r="N15" s="16">
        <v>14</v>
      </c>
      <c r="O15" s="16">
        <v>15</v>
      </c>
      <c r="P15" s="16">
        <v>16</v>
      </c>
      <c r="Q15" s="16">
        <v>17</v>
      </c>
      <c r="R15" s="16">
        <v>18</v>
      </c>
      <c r="S15" s="16">
        <v>19</v>
      </c>
      <c r="T15" s="16">
        <v>20</v>
      </c>
      <c r="U15" s="16">
        <v>21</v>
      </c>
      <c r="V15" s="16">
        <v>22</v>
      </c>
      <c r="W15" s="16">
        <v>23</v>
      </c>
      <c r="X15" s="16">
        <v>24</v>
      </c>
      <c r="Y15" s="6">
        <v>25</v>
      </c>
      <c r="Z15" s="28">
        <v>26</v>
      </c>
      <c r="AA15" s="34">
        <v>27</v>
      </c>
      <c r="AB15" s="34">
        <v>28</v>
      </c>
      <c r="AC15" s="34">
        <v>29</v>
      </c>
      <c r="AD15" s="34">
        <v>30</v>
      </c>
      <c r="AE15" s="34">
        <v>31</v>
      </c>
      <c r="AF15" s="34">
        <v>32</v>
      </c>
      <c r="AG15" s="56">
        <v>33</v>
      </c>
      <c r="AH15" s="56"/>
    </row>
    <row r="16" spans="1:34" ht="22.5" x14ac:dyDescent="0.2">
      <c r="A16" s="6">
        <v>6</v>
      </c>
      <c r="B16" s="6">
        <v>0</v>
      </c>
      <c r="C16" s="6">
        <v>1</v>
      </c>
      <c r="D16" s="6">
        <v>0</v>
      </c>
      <c r="E16" s="6">
        <v>4</v>
      </c>
      <c r="F16" s="6">
        <v>1</v>
      </c>
      <c r="G16" s="6">
        <v>2</v>
      </c>
      <c r="H16" s="6">
        <v>0</v>
      </c>
      <c r="I16" s="6">
        <v>9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/>
      <c r="S16" s="6"/>
      <c r="T16" s="6"/>
      <c r="U16" s="6"/>
      <c r="V16" s="6"/>
      <c r="W16" s="6"/>
      <c r="X16" s="6"/>
      <c r="Y16" s="2" t="s">
        <v>11</v>
      </c>
      <c r="Z16" s="28" t="s">
        <v>12</v>
      </c>
      <c r="AA16" s="35">
        <f>AA20</f>
        <v>2273.0639999999999</v>
      </c>
      <c r="AB16" s="29">
        <f>AB20</f>
        <v>879.60900000000004</v>
      </c>
      <c r="AC16" s="29">
        <f t="shared" ref="AC16:AE16" si="0">AC20</f>
        <v>587.96900000000005</v>
      </c>
      <c r="AD16" s="29">
        <f t="shared" si="0"/>
        <v>587.96900000000005</v>
      </c>
      <c r="AE16" s="29">
        <f t="shared" si="0"/>
        <v>587.96900000000005</v>
      </c>
      <c r="AF16" s="35">
        <f>SUM(AA16:AE16)</f>
        <v>4916.58</v>
      </c>
      <c r="AG16" s="56">
        <v>2028</v>
      </c>
      <c r="AH16" s="56"/>
    </row>
    <row r="17" spans="1:34" ht="39.75" customHeight="1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6"/>
      <c r="R17" s="18"/>
      <c r="S17" s="18"/>
      <c r="T17" s="18"/>
      <c r="U17" s="18"/>
      <c r="V17" s="18"/>
      <c r="W17" s="18"/>
      <c r="X17" s="18"/>
      <c r="Y17" s="3" t="s">
        <v>51</v>
      </c>
      <c r="Z17" s="28" t="s">
        <v>16</v>
      </c>
      <c r="AA17" s="34"/>
      <c r="AB17" s="34"/>
      <c r="AC17" s="34"/>
      <c r="AD17" s="34"/>
      <c r="AE17" s="34"/>
      <c r="AF17" s="34"/>
      <c r="AG17" s="56">
        <v>2028</v>
      </c>
      <c r="AH17" s="56"/>
    </row>
    <row r="18" spans="1:34" ht="26.25" customHeight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6"/>
      <c r="R18" s="18"/>
      <c r="S18" s="18"/>
      <c r="T18" s="18"/>
      <c r="U18" s="18"/>
      <c r="V18" s="18"/>
      <c r="W18" s="18"/>
      <c r="X18" s="18"/>
      <c r="Y18" s="3" t="s">
        <v>35</v>
      </c>
      <c r="Z18" s="28" t="s">
        <v>14</v>
      </c>
      <c r="AA18" s="34">
        <v>43</v>
      </c>
      <c r="AB18" s="34">
        <v>43.5</v>
      </c>
      <c r="AC18" s="34">
        <v>44</v>
      </c>
      <c r="AD18" s="34">
        <v>44.5</v>
      </c>
      <c r="AE18" s="34">
        <v>45</v>
      </c>
      <c r="AF18" s="34">
        <v>45</v>
      </c>
      <c r="AG18" s="56">
        <v>2028</v>
      </c>
      <c r="AH18" s="56"/>
    </row>
    <row r="19" spans="1:34" ht="27.75" customHeight="1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6"/>
      <c r="R19" s="18"/>
      <c r="S19" s="18"/>
      <c r="T19" s="18"/>
      <c r="U19" s="18"/>
      <c r="V19" s="18"/>
      <c r="W19" s="18"/>
      <c r="X19" s="18"/>
      <c r="Y19" s="3" t="s">
        <v>48</v>
      </c>
      <c r="Z19" s="28" t="s">
        <v>15</v>
      </c>
      <c r="AA19" s="34">
        <v>1</v>
      </c>
      <c r="AB19" s="34">
        <v>1</v>
      </c>
      <c r="AC19" s="34">
        <v>1</v>
      </c>
      <c r="AD19" s="34">
        <v>1</v>
      </c>
      <c r="AE19" s="34">
        <v>1</v>
      </c>
      <c r="AF19" s="34">
        <f>SUM(AA19:AE19)</f>
        <v>5</v>
      </c>
      <c r="AG19" s="56">
        <v>2028</v>
      </c>
      <c r="AH19" s="56"/>
    </row>
    <row r="20" spans="1:34" ht="25.5" x14ac:dyDescent="0.2">
      <c r="A20" s="17">
        <v>6</v>
      </c>
      <c r="B20" s="17">
        <v>0</v>
      </c>
      <c r="C20" s="17">
        <v>1</v>
      </c>
      <c r="D20" s="17">
        <v>0</v>
      </c>
      <c r="E20" s="17">
        <v>4</v>
      </c>
      <c r="F20" s="17">
        <v>1</v>
      </c>
      <c r="G20" s="17">
        <v>2</v>
      </c>
      <c r="H20" s="17">
        <v>0</v>
      </c>
      <c r="I20" s="17">
        <v>9</v>
      </c>
      <c r="J20" s="17">
        <v>1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6">
        <v>0</v>
      </c>
      <c r="R20" s="18"/>
      <c r="S20" s="18"/>
      <c r="T20" s="18"/>
      <c r="U20" s="18"/>
      <c r="V20" s="18"/>
      <c r="W20" s="18"/>
      <c r="X20" s="18"/>
      <c r="Y20" s="3" t="s">
        <v>49</v>
      </c>
      <c r="Z20" s="28" t="s">
        <v>12</v>
      </c>
      <c r="AA20" s="35">
        <f>AA21+AA43</f>
        <v>2273.0639999999999</v>
      </c>
      <c r="AB20" s="29">
        <f>AB21+AB43</f>
        <v>879.60900000000004</v>
      </c>
      <c r="AC20" s="35">
        <f>AC21+AC43</f>
        <v>587.96900000000005</v>
      </c>
      <c r="AD20" s="35">
        <f>AD21+AD43</f>
        <v>587.96900000000005</v>
      </c>
      <c r="AE20" s="35">
        <f>AE21+AE43</f>
        <v>587.96900000000005</v>
      </c>
      <c r="AF20" s="35">
        <f>SUM(AA20:AE20)</f>
        <v>4916.58</v>
      </c>
      <c r="AG20" s="56">
        <v>2028</v>
      </c>
      <c r="AH20" s="56"/>
    </row>
    <row r="21" spans="1:34" ht="21.75" customHeight="1" x14ac:dyDescent="0.2">
      <c r="A21" s="17">
        <v>6</v>
      </c>
      <c r="B21" s="17">
        <v>0</v>
      </c>
      <c r="C21" s="17">
        <v>1</v>
      </c>
      <c r="D21" s="17">
        <v>0</v>
      </c>
      <c r="E21" s="17">
        <v>4</v>
      </c>
      <c r="F21" s="17">
        <v>1</v>
      </c>
      <c r="G21" s="17">
        <v>2</v>
      </c>
      <c r="H21" s="17">
        <v>0</v>
      </c>
      <c r="I21" s="17">
        <v>9</v>
      </c>
      <c r="J21" s="17">
        <v>1</v>
      </c>
      <c r="K21" s="17">
        <v>0</v>
      </c>
      <c r="L21" s="17">
        <v>1</v>
      </c>
      <c r="M21" s="17">
        <v>0</v>
      </c>
      <c r="N21" s="17">
        <v>0</v>
      </c>
      <c r="O21" s="17">
        <v>0</v>
      </c>
      <c r="P21" s="17">
        <v>0</v>
      </c>
      <c r="Q21" s="6">
        <v>0</v>
      </c>
      <c r="R21" s="18"/>
      <c r="S21" s="18"/>
      <c r="T21" s="18"/>
      <c r="U21" s="18"/>
      <c r="V21" s="18"/>
      <c r="W21" s="18"/>
      <c r="X21" s="18"/>
      <c r="Y21" s="1" t="s">
        <v>18</v>
      </c>
      <c r="Z21" s="28" t="s">
        <v>12</v>
      </c>
      <c r="AA21" s="35">
        <f>AA23+AA27+AA29+AA32+AA34+AA36</f>
        <v>2202.0639999999999</v>
      </c>
      <c r="AB21" s="35">
        <f>AB27+AB29+AB32+AB34+AB36+AB38</f>
        <v>635.47</v>
      </c>
      <c r="AC21" s="35">
        <f>AC27+AC29+AC32+AC34+AC36+AC38</f>
        <v>343.83</v>
      </c>
      <c r="AD21" s="35">
        <f>AD27+AD29+AD32+AD34+AD36+AD38</f>
        <v>343.83</v>
      </c>
      <c r="AE21" s="35">
        <f>AE27+AE29+AE32+AE34+AE36+AE38</f>
        <v>343.83</v>
      </c>
      <c r="AF21" s="35">
        <f>SUM(AA21:AE21)</f>
        <v>3869.0239999999994</v>
      </c>
      <c r="AG21" s="56">
        <v>2028</v>
      </c>
      <c r="AH21" s="56"/>
    </row>
    <row r="22" spans="1:34" ht="27.75" customHeight="1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6"/>
      <c r="R22" s="18"/>
      <c r="S22" s="18"/>
      <c r="T22" s="18"/>
      <c r="U22" s="18"/>
      <c r="V22" s="18"/>
      <c r="W22" s="18"/>
      <c r="X22" s="18"/>
      <c r="Y22" s="3" t="s">
        <v>36</v>
      </c>
      <c r="Z22" s="28" t="s">
        <v>15</v>
      </c>
      <c r="AA22" s="34">
        <v>8</v>
      </c>
      <c r="AB22" s="34">
        <v>7</v>
      </c>
      <c r="AC22" s="34">
        <v>7</v>
      </c>
      <c r="AD22" s="34">
        <v>7</v>
      </c>
      <c r="AE22" s="34">
        <v>7</v>
      </c>
      <c r="AF22" s="34">
        <f>SUM(AA22:AE22)</f>
        <v>36</v>
      </c>
      <c r="AG22" s="56">
        <v>2028</v>
      </c>
      <c r="AH22" s="56"/>
    </row>
    <row r="23" spans="1:34" ht="89.25" x14ac:dyDescent="0.2">
      <c r="A23" s="17">
        <v>6</v>
      </c>
      <c r="B23" s="17">
        <v>0</v>
      </c>
      <c r="C23" s="17">
        <v>1</v>
      </c>
      <c r="D23" s="17">
        <v>0</v>
      </c>
      <c r="E23" s="17">
        <v>4</v>
      </c>
      <c r="F23" s="17">
        <v>1</v>
      </c>
      <c r="G23" s="17">
        <v>2</v>
      </c>
      <c r="H23" s="17">
        <v>0</v>
      </c>
      <c r="I23" s="17">
        <v>9</v>
      </c>
      <c r="J23" s="17">
        <v>1</v>
      </c>
      <c r="K23" s="17">
        <v>0</v>
      </c>
      <c r="L23" s="17">
        <v>1</v>
      </c>
      <c r="M23" s="17">
        <v>2</v>
      </c>
      <c r="N23" s="17">
        <v>0</v>
      </c>
      <c r="O23" s="17">
        <v>0</v>
      </c>
      <c r="P23" s="17">
        <v>1</v>
      </c>
      <c r="Q23" s="6">
        <v>0</v>
      </c>
      <c r="R23" s="18"/>
      <c r="S23" s="18"/>
      <c r="T23" s="18"/>
      <c r="U23" s="18"/>
      <c r="V23" s="18"/>
      <c r="W23" s="18"/>
      <c r="X23" s="18"/>
      <c r="Y23" s="3" t="s">
        <v>37</v>
      </c>
      <c r="Z23" s="28" t="s">
        <v>12</v>
      </c>
      <c r="AA23" s="35">
        <v>2000</v>
      </c>
      <c r="AB23" s="29">
        <v>0</v>
      </c>
      <c r="AC23" s="29">
        <v>0</v>
      </c>
      <c r="AD23" s="29">
        <v>0</v>
      </c>
      <c r="AE23" s="29">
        <v>0</v>
      </c>
      <c r="AF23" s="35">
        <f>SUM(AA23:AE23)</f>
        <v>2000</v>
      </c>
      <c r="AG23" s="56">
        <v>2024</v>
      </c>
      <c r="AH23" s="56"/>
    </row>
    <row r="24" spans="1:34" ht="38.25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6"/>
      <c r="R24" s="18"/>
      <c r="S24" s="18"/>
      <c r="T24" s="18"/>
      <c r="U24" s="18"/>
      <c r="V24" s="18"/>
      <c r="W24" s="18"/>
      <c r="X24" s="18"/>
      <c r="Y24" s="3" t="s">
        <v>38</v>
      </c>
      <c r="Z24" s="28" t="s">
        <v>15</v>
      </c>
      <c r="AA24" s="34">
        <v>1</v>
      </c>
      <c r="AB24" s="34">
        <v>0</v>
      </c>
      <c r="AC24" s="53">
        <v>0</v>
      </c>
      <c r="AD24" s="53">
        <v>0</v>
      </c>
      <c r="AE24" s="53">
        <v>0</v>
      </c>
      <c r="AF24" s="34">
        <f t="shared" ref="AF24:AF35" si="1">SUM(AA24:AE24)</f>
        <v>1</v>
      </c>
      <c r="AG24" s="56">
        <v>2024</v>
      </c>
      <c r="AH24" s="56"/>
    </row>
    <row r="25" spans="1:34" ht="25.5" x14ac:dyDescent="0.2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6"/>
      <c r="R25" s="18"/>
      <c r="S25" s="18"/>
      <c r="T25" s="18"/>
      <c r="U25" s="18"/>
      <c r="V25" s="18"/>
      <c r="W25" s="18"/>
      <c r="X25" s="18"/>
      <c r="Y25" s="3" t="s">
        <v>30</v>
      </c>
      <c r="Z25" s="28" t="s">
        <v>15</v>
      </c>
      <c r="AA25" s="34">
        <v>2</v>
      </c>
      <c r="AB25" s="53">
        <v>0</v>
      </c>
      <c r="AC25" s="53">
        <v>0</v>
      </c>
      <c r="AD25" s="53">
        <v>0</v>
      </c>
      <c r="AE25" s="53">
        <v>0</v>
      </c>
      <c r="AF25" s="34">
        <f t="shared" si="1"/>
        <v>2</v>
      </c>
      <c r="AG25" s="56">
        <v>2024</v>
      </c>
      <c r="AH25" s="56"/>
    </row>
    <row r="26" spans="1:34" ht="25.5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6"/>
      <c r="R26" s="18"/>
      <c r="S26" s="18"/>
      <c r="T26" s="18"/>
      <c r="U26" s="18"/>
      <c r="V26" s="18"/>
      <c r="W26" s="18"/>
      <c r="X26" s="18"/>
      <c r="Y26" s="3" t="s">
        <v>29</v>
      </c>
      <c r="Z26" s="28" t="s">
        <v>15</v>
      </c>
      <c r="AA26" s="34">
        <v>4</v>
      </c>
      <c r="AB26" s="53">
        <v>0</v>
      </c>
      <c r="AC26" s="53">
        <v>0</v>
      </c>
      <c r="AD26" s="53">
        <v>0</v>
      </c>
      <c r="AE26" s="53">
        <v>0</v>
      </c>
      <c r="AF26" s="34">
        <f t="shared" si="1"/>
        <v>4</v>
      </c>
      <c r="AG26" s="56">
        <v>2024</v>
      </c>
      <c r="AH26" s="56"/>
    </row>
    <row r="27" spans="1:34" ht="27" customHeight="1" x14ac:dyDescent="0.2">
      <c r="A27" s="17">
        <v>6</v>
      </c>
      <c r="B27" s="17">
        <v>0</v>
      </c>
      <c r="C27" s="17">
        <v>1</v>
      </c>
      <c r="D27" s="17">
        <v>0</v>
      </c>
      <c r="E27" s="17">
        <v>4</v>
      </c>
      <c r="F27" s="17">
        <v>1</v>
      </c>
      <c r="G27" s="17">
        <v>2</v>
      </c>
      <c r="H27" s="17">
        <v>0</v>
      </c>
      <c r="I27" s="17">
        <v>9</v>
      </c>
      <c r="J27" s="17">
        <v>1</v>
      </c>
      <c r="K27" s="17">
        <v>0</v>
      </c>
      <c r="L27" s="17">
        <v>1</v>
      </c>
      <c r="M27" s="17">
        <v>2</v>
      </c>
      <c r="N27" s="17">
        <v>0</v>
      </c>
      <c r="O27" s="17">
        <v>0</v>
      </c>
      <c r="P27" s="17">
        <v>2</v>
      </c>
      <c r="Q27" s="6">
        <v>0</v>
      </c>
      <c r="R27" s="18"/>
      <c r="S27" s="18"/>
      <c r="T27" s="18"/>
      <c r="U27" s="18"/>
      <c r="V27" s="18"/>
      <c r="W27" s="18"/>
      <c r="X27" s="18"/>
      <c r="Y27" s="3" t="s">
        <v>19</v>
      </c>
      <c r="Z27" s="28" t="s">
        <v>12</v>
      </c>
      <c r="AA27" s="35">
        <v>25</v>
      </c>
      <c r="AB27" s="29">
        <v>90</v>
      </c>
      <c r="AC27" s="29">
        <v>90</v>
      </c>
      <c r="AD27" s="29">
        <v>90</v>
      </c>
      <c r="AE27" s="29">
        <v>90</v>
      </c>
      <c r="AF27" s="35">
        <f>SUM(AA27:AE27)</f>
        <v>385</v>
      </c>
      <c r="AG27" s="56">
        <v>2028</v>
      </c>
      <c r="AH27" s="56"/>
    </row>
    <row r="28" spans="1:34" ht="27.7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6"/>
      <c r="R28" s="18"/>
      <c r="S28" s="18"/>
      <c r="T28" s="18"/>
      <c r="U28" s="18"/>
      <c r="V28" s="18"/>
      <c r="W28" s="18"/>
      <c r="X28" s="18"/>
      <c r="Y28" s="3" t="s">
        <v>20</v>
      </c>
      <c r="Z28" s="28" t="s">
        <v>15</v>
      </c>
      <c r="AA28" s="34">
        <v>1</v>
      </c>
      <c r="AB28" s="34">
        <v>1</v>
      </c>
      <c r="AC28" s="34">
        <v>1</v>
      </c>
      <c r="AD28" s="34">
        <v>1</v>
      </c>
      <c r="AE28" s="34">
        <v>1</v>
      </c>
      <c r="AF28" s="36">
        <f t="shared" si="1"/>
        <v>5</v>
      </c>
      <c r="AG28" s="56">
        <v>2028</v>
      </c>
      <c r="AH28" s="56"/>
    </row>
    <row r="29" spans="1:34" ht="38.25" x14ac:dyDescent="0.2">
      <c r="A29" s="17">
        <v>6</v>
      </c>
      <c r="B29" s="17">
        <v>0</v>
      </c>
      <c r="C29" s="17">
        <v>1</v>
      </c>
      <c r="D29" s="17">
        <v>0</v>
      </c>
      <c r="E29" s="17">
        <v>4</v>
      </c>
      <c r="F29" s="17">
        <v>1</v>
      </c>
      <c r="G29" s="17">
        <v>2</v>
      </c>
      <c r="H29" s="17">
        <v>0</v>
      </c>
      <c r="I29" s="17">
        <v>9</v>
      </c>
      <c r="J29" s="17">
        <v>1</v>
      </c>
      <c r="K29" s="17">
        <v>0</v>
      </c>
      <c r="L29" s="17">
        <v>1</v>
      </c>
      <c r="M29" s="17">
        <v>2</v>
      </c>
      <c r="N29" s="17">
        <v>0</v>
      </c>
      <c r="O29" s="17">
        <v>0</v>
      </c>
      <c r="P29" s="17">
        <v>3</v>
      </c>
      <c r="Q29" s="6">
        <v>0</v>
      </c>
      <c r="R29" s="18"/>
      <c r="S29" s="18"/>
      <c r="T29" s="18"/>
      <c r="U29" s="18"/>
      <c r="V29" s="18"/>
      <c r="W29" s="18"/>
      <c r="X29" s="18"/>
      <c r="Y29" s="3" t="s">
        <v>39</v>
      </c>
      <c r="Z29" s="28" t="s">
        <v>12</v>
      </c>
      <c r="AA29" s="35">
        <v>28.084</v>
      </c>
      <c r="AB29" s="29">
        <v>29.38</v>
      </c>
      <c r="AC29" s="29">
        <v>29.38</v>
      </c>
      <c r="AD29" s="29">
        <v>29.38</v>
      </c>
      <c r="AE29" s="29">
        <v>29.38</v>
      </c>
      <c r="AF29" s="35">
        <f>SUM(AA29:AE29)</f>
        <v>145.60399999999998</v>
      </c>
      <c r="AG29" s="56">
        <v>2028</v>
      </c>
      <c r="AH29" s="56"/>
    </row>
    <row r="30" spans="1:34" ht="14.25" customHeight="1" x14ac:dyDescent="0.2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8"/>
      <c r="S30" s="18"/>
      <c r="T30" s="18"/>
      <c r="U30" s="18"/>
      <c r="V30" s="18"/>
      <c r="W30" s="18"/>
      <c r="X30" s="18"/>
      <c r="Y30" s="3" t="s">
        <v>21</v>
      </c>
      <c r="Z30" s="28" t="s">
        <v>15</v>
      </c>
      <c r="AA30" s="34">
        <v>1</v>
      </c>
      <c r="AB30" s="36">
        <v>1</v>
      </c>
      <c r="AC30" s="36">
        <v>1</v>
      </c>
      <c r="AD30" s="36">
        <v>1</v>
      </c>
      <c r="AE30" s="36">
        <v>1</v>
      </c>
      <c r="AF30" s="36">
        <f>SUM(AA30:AE30)</f>
        <v>5</v>
      </c>
      <c r="AG30" s="56">
        <v>2028</v>
      </c>
      <c r="AH30" s="56"/>
    </row>
    <row r="31" spans="1:34" ht="15.75" customHeight="1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8"/>
      <c r="S31" s="18"/>
      <c r="T31" s="18"/>
      <c r="U31" s="18"/>
      <c r="V31" s="18"/>
      <c r="W31" s="18"/>
      <c r="X31" s="18"/>
      <c r="Y31" s="3" t="s">
        <v>22</v>
      </c>
      <c r="Z31" s="28" t="s">
        <v>15</v>
      </c>
      <c r="AA31" s="34">
        <v>2</v>
      </c>
      <c r="AB31" s="34">
        <v>2</v>
      </c>
      <c r="AC31" s="34">
        <v>2</v>
      </c>
      <c r="AD31" s="34">
        <v>2</v>
      </c>
      <c r="AE31" s="34">
        <v>2</v>
      </c>
      <c r="AF31" s="36">
        <f>SUM(AA31:AE31)</f>
        <v>10</v>
      </c>
      <c r="AG31" s="56">
        <v>2028</v>
      </c>
      <c r="AH31" s="56"/>
    </row>
    <row r="32" spans="1:34" ht="26.25" customHeight="1" x14ac:dyDescent="0.2">
      <c r="A32" s="17">
        <v>6</v>
      </c>
      <c r="B32" s="17">
        <v>0</v>
      </c>
      <c r="C32" s="17">
        <v>1</v>
      </c>
      <c r="D32" s="17">
        <v>0</v>
      </c>
      <c r="E32" s="17">
        <v>4</v>
      </c>
      <c r="F32" s="17">
        <v>1</v>
      </c>
      <c r="G32" s="17">
        <v>2</v>
      </c>
      <c r="H32" s="17">
        <v>0</v>
      </c>
      <c r="I32" s="17">
        <v>9</v>
      </c>
      <c r="J32" s="17">
        <v>1</v>
      </c>
      <c r="K32" s="17">
        <v>0</v>
      </c>
      <c r="L32" s="17">
        <v>1</v>
      </c>
      <c r="M32" s="17">
        <v>2</v>
      </c>
      <c r="N32" s="17">
        <v>0</v>
      </c>
      <c r="O32" s="17">
        <v>0</v>
      </c>
      <c r="P32" s="17">
        <v>4</v>
      </c>
      <c r="Q32" s="6">
        <v>0</v>
      </c>
      <c r="R32" s="18"/>
      <c r="S32" s="18"/>
      <c r="T32" s="18"/>
      <c r="U32" s="18"/>
      <c r="V32" s="18"/>
      <c r="W32" s="18"/>
      <c r="X32" s="18"/>
      <c r="Y32" s="3" t="s">
        <v>47</v>
      </c>
      <c r="Z32" s="28" t="s">
        <v>12</v>
      </c>
      <c r="AA32" s="35">
        <v>24</v>
      </c>
      <c r="AB32" s="29">
        <v>96.2</v>
      </c>
      <c r="AC32" s="29">
        <v>96.2</v>
      </c>
      <c r="AD32" s="29">
        <v>96.2</v>
      </c>
      <c r="AE32" s="29">
        <v>96.2</v>
      </c>
      <c r="AF32" s="35">
        <f>SUM(AA32:AE32)</f>
        <v>408.8</v>
      </c>
      <c r="AG32" s="56">
        <v>2028</v>
      </c>
      <c r="AH32" s="56"/>
    </row>
    <row r="33" spans="1:36" ht="15.75" customHeight="1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8"/>
      <c r="S33" s="18"/>
      <c r="T33" s="18"/>
      <c r="U33" s="18"/>
      <c r="V33" s="18"/>
      <c r="W33" s="18"/>
      <c r="X33" s="18"/>
      <c r="Y33" s="3" t="s">
        <v>26</v>
      </c>
      <c r="Z33" s="28" t="s">
        <v>15</v>
      </c>
      <c r="AA33" s="34">
        <v>2</v>
      </c>
      <c r="AB33" s="34">
        <v>2</v>
      </c>
      <c r="AC33" s="34">
        <v>2</v>
      </c>
      <c r="AD33" s="34">
        <v>2</v>
      </c>
      <c r="AE33" s="34">
        <v>2</v>
      </c>
      <c r="AF33" s="34">
        <f t="shared" si="1"/>
        <v>10</v>
      </c>
      <c r="AG33" s="56">
        <v>2028</v>
      </c>
      <c r="AH33" s="56"/>
    </row>
    <row r="34" spans="1:36" ht="31.5" customHeight="1" x14ac:dyDescent="0.2">
      <c r="A34" s="17">
        <v>6</v>
      </c>
      <c r="B34" s="17">
        <v>0</v>
      </c>
      <c r="C34" s="17">
        <v>1</v>
      </c>
      <c r="D34" s="17">
        <v>0</v>
      </c>
      <c r="E34" s="17">
        <v>4</v>
      </c>
      <c r="F34" s="17">
        <v>1</v>
      </c>
      <c r="G34" s="17">
        <v>2</v>
      </c>
      <c r="H34" s="17">
        <v>0</v>
      </c>
      <c r="I34" s="17">
        <v>9</v>
      </c>
      <c r="J34" s="17">
        <v>1</v>
      </c>
      <c r="K34" s="17">
        <v>0</v>
      </c>
      <c r="L34" s="17">
        <v>1</v>
      </c>
      <c r="M34" s="17">
        <v>2</v>
      </c>
      <c r="N34" s="17">
        <v>0</v>
      </c>
      <c r="O34" s="17">
        <v>0</v>
      </c>
      <c r="P34" s="17">
        <v>5</v>
      </c>
      <c r="Q34" s="6">
        <v>0</v>
      </c>
      <c r="R34" s="18"/>
      <c r="S34" s="18"/>
      <c r="T34" s="18"/>
      <c r="U34" s="18"/>
      <c r="V34" s="18"/>
      <c r="W34" s="18"/>
      <c r="X34" s="18"/>
      <c r="Y34" s="3" t="s">
        <v>40</v>
      </c>
      <c r="Z34" s="28" t="s">
        <v>12</v>
      </c>
      <c r="AA34" s="35">
        <v>25</v>
      </c>
      <c r="AB34" s="29">
        <v>28.25</v>
      </c>
      <c r="AC34" s="29">
        <v>28.25</v>
      </c>
      <c r="AD34" s="29">
        <v>28.25</v>
      </c>
      <c r="AE34" s="29">
        <v>28.25</v>
      </c>
      <c r="AF34" s="35">
        <f>SUM(AA34:AE34)</f>
        <v>138</v>
      </c>
      <c r="AG34" s="56">
        <v>2028</v>
      </c>
      <c r="AH34" s="56"/>
    </row>
    <row r="35" spans="1:36" ht="15.7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8"/>
      <c r="S35" s="18"/>
      <c r="T35" s="18"/>
      <c r="U35" s="18"/>
      <c r="V35" s="18"/>
      <c r="W35" s="18"/>
      <c r="X35" s="18"/>
      <c r="Y35" s="20" t="s">
        <v>33</v>
      </c>
      <c r="Z35" s="28" t="s">
        <v>15</v>
      </c>
      <c r="AA35" s="34">
        <v>5</v>
      </c>
      <c r="AB35" s="36">
        <v>5</v>
      </c>
      <c r="AC35" s="36">
        <v>5</v>
      </c>
      <c r="AD35" s="36">
        <v>5</v>
      </c>
      <c r="AE35" s="36">
        <v>5</v>
      </c>
      <c r="AF35" s="34">
        <f t="shared" si="1"/>
        <v>25</v>
      </c>
      <c r="AG35" s="56">
        <v>2028</v>
      </c>
      <c r="AH35" s="56"/>
    </row>
    <row r="36" spans="1:36" ht="25.5" customHeight="1" x14ac:dyDescent="0.2">
      <c r="A36" s="17">
        <v>6</v>
      </c>
      <c r="B36" s="17">
        <v>0</v>
      </c>
      <c r="C36" s="17">
        <v>1</v>
      </c>
      <c r="D36" s="17">
        <v>0</v>
      </c>
      <c r="E36" s="17">
        <v>4</v>
      </c>
      <c r="F36" s="17">
        <v>1</v>
      </c>
      <c r="G36" s="17">
        <v>2</v>
      </c>
      <c r="H36" s="17">
        <v>0</v>
      </c>
      <c r="I36" s="17">
        <v>9</v>
      </c>
      <c r="J36" s="17">
        <v>1</v>
      </c>
      <c r="K36" s="17">
        <v>0</v>
      </c>
      <c r="L36" s="17">
        <v>1</v>
      </c>
      <c r="M36" s="17">
        <v>2</v>
      </c>
      <c r="N36" s="17">
        <v>0</v>
      </c>
      <c r="O36" s="17">
        <v>0</v>
      </c>
      <c r="P36" s="17">
        <v>6</v>
      </c>
      <c r="Q36" s="6">
        <v>0</v>
      </c>
      <c r="R36" s="18"/>
      <c r="S36" s="18"/>
      <c r="T36" s="18"/>
      <c r="U36" s="18"/>
      <c r="V36" s="18"/>
      <c r="W36" s="18"/>
      <c r="X36" s="18"/>
      <c r="Y36" s="3" t="s">
        <v>41</v>
      </c>
      <c r="Z36" s="28" t="s">
        <v>12</v>
      </c>
      <c r="AA36" s="35">
        <v>99.98</v>
      </c>
      <c r="AB36" s="35">
        <v>100</v>
      </c>
      <c r="AC36" s="35">
        <v>100</v>
      </c>
      <c r="AD36" s="35">
        <v>100</v>
      </c>
      <c r="AE36" s="35">
        <v>100</v>
      </c>
      <c r="AF36" s="35">
        <f>SUM(AA36:AE36)</f>
        <v>499.98</v>
      </c>
      <c r="AG36" s="56">
        <v>2028</v>
      </c>
      <c r="AH36" s="56"/>
    </row>
    <row r="37" spans="1:36" ht="15.7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8"/>
      <c r="S37" s="18"/>
      <c r="T37" s="18"/>
      <c r="U37" s="18"/>
      <c r="V37" s="18"/>
      <c r="W37" s="18"/>
      <c r="X37" s="18"/>
      <c r="Y37" s="3" t="s">
        <v>34</v>
      </c>
      <c r="Z37" s="28" t="s">
        <v>15</v>
      </c>
      <c r="AA37" s="34">
        <v>200</v>
      </c>
      <c r="AB37" s="34">
        <v>100</v>
      </c>
      <c r="AC37" s="34">
        <v>100</v>
      </c>
      <c r="AD37" s="34">
        <v>100</v>
      </c>
      <c r="AE37" s="34">
        <v>100</v>
      </c>
      <c r="AF37" s="35">
        <f>SUM(AA37:AE37)</f>
        <v>600</v>
      </c>
      <c r="AG37" s="56">
        <v>2028</v>
      </c>
      <c r="AH37" s="56"/>
    </row>
    <row r="38" spans="1:36" ht="25.5" customHeight="1" x14ac:dyDescent="0.2">
      <c r="A38" s="19">
        <v>6</v>
      </c>
      <c r="B38" s="19">
        <v>0</v>
      </c>
      <c r="C38" s="19">
        <v>1</v>
      </c>
      <c r="D38" s="19">
        <v>0</v>
      </c>
      <c r="E38" s="19">
        <v>4</v>
      </c>
      <c r="F38" s="19">
        <v>1</v>
      </c>
      <c r="G38" s="19">
        <v>2</v>
      </c>
      <c r="H38" s="19">
        <v>0</v>
      </c>
      <c r="I38" s="19">
        <v>9</v>
      </c>
      <c r="J38" s="19">
        <v>1</v>
      </c>
      <c r="K38" s="19">
        <v>0</v>
      </c>
      <c r="L38" s="19">
        <v>1</v>
      </c>
      <c r="M38" s="19">
        <v>2</v>
      </c>
      <c r="N38" s="19">
        <v>0</v>
      </c>
      <c r="O38" s="19">
        <v>0</v>
      </c>
      <c r="P38" s="19">
        <v>7</v>
      </c>
      <c r="Q38" s="19">
        <v>0</v>
      </c>
      <c r="R38" s="18"/>
      <c r="S38" s="18"/>
      <c r="T38" s="18"/>
      <c r="U38" s="18"/>
      <c r="V38" s="18"/>
      <c r="W38" s="18"/>
      <c r="X38" s="18"/>
      <c r="Y38" s="3" t="s">
        <v>61</v>
      </c>
      <c r="Z38" s="46" t="s">
        <v>12</v>
      </c>
      <c r="AA38" s="35">
        <v>0</v>
      </c>
      <c r="AB38" s="35">
        <v>291.64</v>
      </c>
      <c r="AC38" s="35">
        <v>0</v>
      </c>
      <c r="AD38" s="35">
        <v>0</v>
      </c>
      <c r="AE38" s="35">
        <v>0</v>
      </c>
      <c r="AF38" s="35">
        <f>SUM(AA38:AE38)</f>
        <v>291.64</v>
      </c>
      <c r="AG38" s="57">
        <v>2025</v>
      </c>
      <c r="AH38" s="58"/>
    </row>
    <row r="39" spans="1:36" ht="25.5" customHeight="1" x14ac:dyDescent="0.2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8"/>
      <c r="S39" s="18"/>
      <c r="T39" s="18"/>
      <c r="U39" s="18"/>
      <c r="V39" s="18"/>
      <c r="W39" s="18"/>
      <c r="X39" s="18"/>
      <c r="Y39" s="3" t="s">
        <v>62</v>
      </c>
      <c r="Z39" s="46" t="s">
        <v>15</v>
      </c>
      <c r="AA39" s="34">
        <v>0</v>
      </c>
      <c r="AB39" s="34">
        <v>11</v>
      </c>
      <c r="AC39" s="34">
        <v>0</v>
      </c>
      <c r="AD39" s="34">
        <v>0</v>
      </c>
      <c r="AE39" s="34">
        <v>0</v>
      </c>
      <c r="AF39" s="34">
        <f>AA39+AB39+AC39+AD39+AE39</f>
        <v>11</v>
      </c>
      <c r="AG39" s="56">
        <v>2025</v>
      </c>
      <c r="AH39" s="56"/>
    </row>
    <row r="40" spans="1:36" ht="41.2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6"/>
      <c r="R40" s="18"/>
      <c r="S40" s="18"/>
      <c r="T40" s="18"/>
      <c r="U40" s="18"/>
      <c r="V40" s="18"/>
      <c r="W40" s="18"/>
      <c r="X40" s="18"/>
      <c r="Y40" s="3" t="s">
        <v>50</v>
      </c>
      <c r="Z40" s="28" t="s">
        <v>13</v>
      </c>
      <c r="AA40" s="34">
        <v>1</v>
      </c>
      <c r="AB40" s="34">
        <v>1</v>
      </c>
      <c r="AC40" s="34">
        <v>1</v>
      </c>
      <c r="AD40" s="34">
        <v>1</v>
      </c>
      <c r="AE40" s="34">
        <v>1</v>
      </c>
      <c r="AF40" s="36">
        <v>1</v>
      </c>
      <c r="AG40" s="56">
        <v>2028</v>
      </c>
      <c r="AH40" s="56"/>
    </row>
    <row r="41" spans="1:36" ht="41.2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41"/>
      <c r="R41" s="18"/>
      <c r="S41" s="18"/>
      <c r="T41" s="18"/>
      <c r="U41" s="18"/>
      <c r="V41" s="18"/>
      <c r="W41" s="18"/>
      <c r="X41" s="18"/>
      <c r="Y41" s="3" t="s">
        <v>60</v>
      </c>
      <c r="Z41" s="42" t="s">
        <v>13</v>
      </c>
      <c r="AA41" s="34">
        <v>1</v>
      </c>
      <c r="AB41" s="34">
        <v>1</v>
      </c>
      <c r="AC41" s="34">
        <v>1</v>
      </c>
      <c r="AD41" s="34">
        <v>1</v>
      </c>
      <c r="AE41" s="34">
        <v>1</v>
      </c>
      <c r="AF41" s="36">
        <v>1</v>
      </c>
      <c r="AG41" s="56">
        <v>2028</v>
      </c>
      <c r="AH41" s="56"/>
    </row>
    <row r="42" spans="1:36" ht="41.2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45"/>
      <c r="R42" s="18"/>
      <c r="S42" s="18"/>
      <c r="T42" s="18"/>
      <c r="U42" s="18"/>
      <c r="V42" s="18"/>
      <c r="W42" s="18"/>
      <c r="X42" s="18"/>
      <c r="Y42" s="3" t="s">
        <v>63</v>
      </c>
      <c r="Z42" s="46" t="s">
        <v>15</v>
      </c>
      <c r="AA42" s="34">
        <v>1</v>
      </c>
      <c r="AB42" s="34">
        <v>1</v>
      </c>
      <c r="AC42" s="34">
        <v>1</v>
      </c>
      <c r="AD42" s="34">
        <v>1</v>
      </c>
      <c r="AE42" s="34">
        <v>1</v>
      </c>
      <c r="AF42" s="36">
        <f>SUM(AA42:AE42)</f>
        <v>5</v>
      </c>
      <c r="AG42" s="57">
        <v>2028</v>
      </c>
      <c r="AH42" s="58"/>
    </row>
    <row r="43" spans="1:36" s="52" customFormat="1" ht="29.25" customHeight="1" x14ac:dyDescent="0.2">
      <c r="A43" s="47">
        <v>6</v>
      </c>
      <c r="B43" s="47">
        <v>0</v>
      </c>
      <c r="C43" s="47">
        <v>1</v>
      </c>
      <c r="D43" s="47">
        <v>0</v>
      </c>
      <c r="E43" s="47">
        <v>4</v>
      </c>
      <c r="F43" s="47">
        <v>1</v>
      </c>
      <c r="G43" s="47">
        <v>2</v>
      </c>
      <c r="H43" s="47">
        <v>0</v>
      </c>
      <c r="I43" s="47">
        <v>9</v>
      </c>
      <c r="J43" s="47">
        <v>1</v>
      </c>
      <c r="K43" s="47">
        <v>0</v>
      </c>
      <c r="L43" s="47">
        <v>2</v>
      </c>
      <c r="M43" s="47">
        <v>0</v>
      </c>
      <c r="N43" s="47">
        <v>0</v>
      </c>
      <c r="O43" s="47">
        <v>0</v>
      </c>
      <c r="P43" s="47">
        <v>0</v>
      </c>
      <c r="Q43" s="48">
        <v>0</v>
      </c>
      <c r="R43" s="49"/>
      <c r="S43" s="49"/>
      <c r="T43" s="49"/>
      <c r="U43" s="49"/>
      <c r="V43" s="49"/>
      <c r="W43" s="49"/>
      <c r="X43" s="49"/>
      <c r="Y43" s="50" t="s">
        <v>42</v>
      </c>
      <c r="Z43" s="51" t="s">
        <v>12</v>
      </c>
      <c r="AA43" s="35">
        <f>AA45+AA47+AA50</f>
        <v>71</v>
      </c>
      <c r="AB43" s="35">
        <f t="shared" ref="AB43:AE43" si="2">AB45+AB47+AB50</f>
        <v>244.13900000000001</v>
      </c>
      <c r="AC43" s="35">
        <f t="shared" si="2"/>
        <v>244.13900000000001</v>
      </c>
      <c r="AD43" s="35">
        <f t="shared" si="2"/>
        <v>244.13900000000001</v>
      </c>
      <c r="AE43" s="35">
        <f t="shared" si="2"/>
        <v>244.13900000000001</v>
      </c>
      <c r="AF43" s="35">
        <f>SUM(AA43:AE43)</f>
        <v>1047.556</v>
      </c>
      <c r="AG43" s="82">
        <v>2028</v>
      </c>
      <c r="AH43" s="82"/>
    </row>
    <row r="44" spans="1:36" ht="39.75" customHeight="1" x14ac:dyDescent="0.2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8"/>
      <c r="S44" s="18"/>
      <c r="T44" s="18"/>
      <c r="U44" s="18"/>
      <c r="V44" s="18"/>
      <c r="W44" s="18"/>
      <c r="X44" s="18"/>
      <c r="Y44" s="3" t="s">
        <v>43</v>
      </c>
      <c r="Z44" s="28" t="s">
        <v>15</v>
      </c>
      <c r="AA44" s="34">
        <v>6</v>
      </c>
      <c r="AB44" s="34">
        <v>7</v>
      </c>
      <c r="AC44" s="34">
        <v>7</v>
      </c>
      <c r="AD44" s="34">
        <v>7</v>
      </c>
      <c r="AE44" s="34">
        <v>7</v>
      </c>
      <c r="AF44" s="34">
        <f t="shared" ref="AF44" si="3">AA44+AB44+AC44+AD44+AE44</f>
        <v>34</v>
      </c>
      <c r="AG44" s="56">
        <v>2028</v>
      </c>
      <c r="AH44" s="56"/>
    </row>
    <row r="45" spans="1:36" ht="27" customHeight="1" x14ac:dyDescent="0.2">
      <c r="A45" s="17">
        <v>6</v>
      </c>
      <c r="B45" s="17">
        <v>0</v>
      </c>
      <c r="C45" s="17">
        <v>1</v>
      </c>
      <c r="D45" s="17">
        <v>0</v>
      </c>
      <c r="E45" s="17">
        <v>4</v>
      </c>
      <c r="F45" s="17">
        <v>1</v>
      </c>
      <c r="G45" s="17">
        <v>2</v>
      </c>
      <c r="H45" s="17">
        <v>0</v>
      </c>
      <c r="I45" s="17">
        <v>9</v>
      </c>
      <c r="J45" s="17">
        <v>1</v>
      </c>
      <c r="K45" s="17">
        <v>0</v>
      </c>
      <c r="L45" s="17">
        <v>2</v>
      </c>
      <c r="M45" s="17">
        <v>2</v>
      </c>
      <c r="N45" s="17">
        <v>0</v>
      </c>
      <c r="O45" s="17">
        <v>0</v>
      </c>
      <c r="P45" s="17">
        <v>1</v>
      </c>
      <c r="Q45" s="6">
        <v>0</v>
      </c>
      <c r="R45" s="18"/>
      <c r="S45" s="18"/>
      <c r="T45" s="18"/>
      <c r="U45" s="18"/>
      <c r="V45" s="18"/>
      <c r="W45" s="18"/>
      <c r="X45" s="18"/>
      <c r="Y45" s="3" t="s">
        <v>23</v>
      </c>
      <c r="Z45" s="28" t="s">
        <v>12</v>
      </c>
      <c r="AA45" s="35">
        <v>1</v>
      </c>
      <c r="AB45" s="29">
        <v>1.139</v>
      </c>
      <c r="AC45" s="29">
        <v>1.139</v>
      </c>
      <c r="AD45" s="29">
        <v>1.139</v>
      </c>
      <c r="AE45" s="29">
        <v>1.139</v>
      </c>
      <c r="AF45" s="35">
        <f t="shared" ref="AF45:AF50" si="4">SUM(AA45:AE45)</f>
        <v>5.5560000000000009</v>
      </c>
      <c r="AG45" s="56">
        <v>2028</v>
      </c>
      <c r="AH45" s="56"/>
    </row>
    <row r="46" spans="1:36" ht="25.5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6"/>
      <c r="R46" s="18"/>
      <c r="S46" s="18"/>
      <c r="T46" s="18"/>
      <c r="U46" s="18"/>
      <c r="V46" s="18"/>
      <c r="W46" s="18"/>
      <c r="X46" s="18"/>
      <c r="Y46" s="3" t="s">
        <v>25</v>
      </c>
      <c r="Z46" s="28" t="s">
        <v>15</v>
      </c>
      <c r="AA46" s="37">
        <v>15</v>
      </c>
      <c r="AB46" s="37">
        <v>15</v>
      </c>
      <c r="AC46" s="37">
        <v>15</v>
      </c>
      <c r="AD46" s="37">
        <v>15</v>
      </c>
      <c r="AE46" s="37">
        <v>15</v>
      </c>
      <c r="AF46" s="36">
        <f t="shared" si="4"/>
        <v>75</v>
      </c>
      <c r="AG46" s="56">
        <v>2028</v>
      </c>
      <c r="AH46" s="56"/>
      <c r="AJ46" s="8" t="s">
        <v>17</v>
      </c>
    </row>
    <row r="47" spans="1:36" ht="55.5" customHeight="1" x14ac:dyDescent="0.2">
      <c r="A47" s="17">
        <v>6</v>
      </c>
      <c r="B47" s="17">
        <v>0</v>
      </c>
      <c r="C47" s="17">
        <v>1</v>
      </c>
      <c r="D47" s="17">
        <v>0</v>
      </c>
      <c r="E47" s="17">
        <v>4</v>
      </c>
      <c r="F47" s="17">
        <v>1</v>
      </c>
      <c r="G47" s="17">
        <v>2</v>
      </c>
      <c r="H47" s="17">
        <v>0</v>
      </c>
      <c r="I47" s="17">
        <v>9</v>
      </c>
      <c r="J47" s="17">
        <v>1</v>
      </c>
      <c r="K47" s="17">
        <v>0</v>
      </c>
      <c r="L47" s="17">
        <v>2</v>
      </c>
      <c r="M47" s="17">
        <v>2</v>
      </c>
      <c r="N47" s="17">
        <v>0</v>
      </c>
      <c r="O47" s="17">
        <v>0</v>
      </c>
      <c r="P47" s="17">
        <v>2</v>
      </c>
      <c r="Q47" s="6">
        <v>0</v>
      </c>
      <c r="R47" s="18"/>
      <c r="S47" s="18"/>
      <c r="T47" s="18"/>
      <c r="U47" s="18"/>
      <c r="V47" s="18"/>
      <c r="W47" s="18"/>
      <c r="X47" s="18"/>
      <c r="Y47" s="3" t="s">
        <v>52</v>
      </c>
      <c r="Z47" s="28" t="s">
        <v>12</v>
      </c>
      <c r="AA47" s="35">
        <v>20</v>
      </c>
      <c r="AB47" s="35">
        <v>20</v>
      </c>
      <c r="AC47" s="35">
        <v>20</v>
      </c>
      <c r="AD47" s="35">
        <v>20</v>
      </c>
      <c r="AE47" s="35">
        <v>20</v>
      </c>
      <c r="AF47" s="35">
        <f t="shared" si="4"/>
        <v>100</v>
      </c>
      <c r="AG47" s="56">
        <v>2028</v>
      </c>
      <c r="AH47" s="56"/>
    </row>
    <row r="48" spans="1:36" ht="26.25" customHeight="1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6"/>
      <c r="R48" s="18"/>
      <c r="S48" s="18"/>
      <c r="T48" s="18"/>
      <c r="U48" s="18"/>
      <c r="V48" s="18"/>
      <c r="W48" s="18"/>
      <c r="X48" s="18"/>
      <c r="Y48" s="3" t="s">
        <v>44</v>
      </c>
      <c r="Z48" s="28" t="s">
        <v>15</v>
      </c>
      <c r="AA48" s="34">
        <v>2</v>
      </c>
      <c r="AB48" s="34">
        <v>2</v>
      </c>
      <c r="AC48" s="34">
        <v>2</v>
      </c>
      <c r="AD48" s="34">
        <v>2</v>
      </c>
      <c r="AE48" s="34">
        <v>2</v>
      </c>
      <c r="AF48" s="36">
        <f t="shared" si="4"/>
        <v>10</v>
      </c>
      <c r="AG48" s="56">
        <v>2028</v>
      </c>
      <c r="AH48" s="56"/>
    </row>
    <row r="49" spans="1:34" x14ac:dyDescent="0.2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8"/>
      <c r="S49" s="18"/>
      <c r="T49" s="18"/>
      <c r="U49" s="18"/>
      <c r="V49" s="18"/>
      <c r="W49" s="18"/>
      <c r="X49" s="18"/>
      <c r="Y49" s="3" t="s">
        <v>24</v>
      </c>
      <c r="Z49" s="28" t="s">
        <v>15</v>
      </c>
      <c r="AA49" s="36">
        <v>1</v>
      </c>
      <c r="AB49" s="36">
        <v>1</v>
      </c>
      <c r="AC49" s="36">
        <v>1</v>
      </c>
      <c r="AD49" s="36">
        <v>1</v>
      </c>
      <c r="AE49" s="36">
        <v>1</v>
      </c>
      <c r="AF49" s="36">
        <f t="shared" si="4"/>
        <v>5</v>
      </c>
      <c r="AG49" s="56">
        <v>2028</v>
      </c>
      <c r="AH49" s="56"/>
    </row>
    <row r="50" spans="1:34" ht="25.5" x14ac:dyDescent="0.2">
      <c r="A50" s="19">
        <v>6</v>
      </c>
      <c r="B50" s="19">
        <v>0</v>
      </c>
      <c r="C50" s="19">
        <v>1</v>
      </c>
      <c r="D50" s="19">
        <v>0</v>
      </c>
      <c r="E50" s="19">
        <v>4</v>
      </c>
      <c r="F50" s="19">
        <v>1</v>
      </c>
      <c r="G50" s="19">
        <v>2</v>
      </c>
      <c r="H50" s="19">
        <v>0</v>
      </c>
      <c r="I50" s="19">
        <v>9</v>
      </c>
      <c r="J50" s="19">
        <v>1</v>
      </c>
      <c r="K50" s="19">
        <v>0</v>
      </c>
      <c r="L50" s="19">
        <v>2</v>
      </c>
      <c r="M50" s="19">
        <v>2</v>
      </c>
      <c r="N50" s="19">
        <v>0</v>
      </c>
      <c r="O50" s="19">
        <v>0</v>
      </c>
      <c r="P50" s="19">
        <v>3</v>
      </c>
      <c r="Q50" s="19">
        <v>0</v>
      </c>
      <c r="R50" s="18"/>
      <c r="S50" s="18"/>
      <c r="T50" s="18"/>
      <c r="U50" s="18"/>
      <c r="V50" s="18"/>
      <c r="W50" s="18"/>
      <c r="X50" s="18"/>
      <c r="Y50" s="22" t="s">
        <v>55</v>
      </c>
      <c r="Z50" s="30" t="s">
        <v>12</v>
      </c>
      <c r="AA50" s="44">
        <v>50</v>
      </c>
      <c r="AB50" s="38">
        <v>223</v>
      </c>
      <c r="AC50" s="38">
        <v>223</v>
      </c>
      <c r="AD50" s="38">
        <v>223</v>
      </c>
      <c r="AE50" s="38">
        <v>223</v>
      </c>
      <c r="AF50" s="35">
        <f t="shared" si="4"/>
        <v>942</v>
      </c>
      <c r="AG50" s="59">
        <v>2028</v>
      </c>
      <c r="AH50" s="59"/>
    </row>
    <row r="51" spans="1:34" ht="25.5" x14ac:dyDescent="0.2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8"/>
      <c r="S51" s="18"/>
      <c r="T51" s="18"/>
      <c r="U51" s="18"/>
      <c r="V51" s="18"/>
      <c r="W51" s="18"/>
      <c r="X51" s="18"/>
      <c r="Y51" s="21" t="s">
        <v>56</v>
      </c>
      <c r="Z51" s="31" t="s">
        <v>15</v>
      </c>
      <c r="AA51" s="40">
        <v>1</v>
      </c>
      <c r="AB51" s="39">
        <v>2</v>
      </c>
      <c r="AC51" s="39">
        <v>2</v>
      </c>
      <c r="AD51" s="39">
        <v>2</v>
      </c>
      <c r="AE51" s="39">
        <v>2</v>
      </c>
      <c r="AF51" s="36">
        <f t="shared" ref="AF51" si="5">SUM(AA51:AE51)</f>
        <v>9</v>
      </c>
      <c r="AG51" s="59">
        <v>2028</v>
      </c>
      <c r="AH51" s="59"/>
    </row>
    <row r="52" spans="1:34" ht="40.5" customHeight="1" x14ac:dyDescent="0.2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3" t="s">
        <v>45</v>
      </c>
      <c r="Z52" s="28" t="s">
        <v>31</v>
      </c>
      <c r="AA52" s="40">
        <v>1</v>
      </c>
      <c r="AB52" s="40">
        <v>1</v>
      </c>
      <c r="AC52" s="39">
        <v>1</v>
      </c>
      <c r="AD52" s="39">
        <v>1</v>
      </c>
      <c r="AE52" s="39">
        <v>1</v>
      </c>
      <c r="AF52" s="36">
        <v>1</v>
      </c>
      <c r="AG52" s="57">
        <v>2028</v>
      </c>
      <c r="AH52" s="58"/>
    </row>
    <row r="53" spans="1:34" ht="38.25" x14ac:dyDescent="0.2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3" t="s">
        <v>32</v>
      </c>
      <c r="Z53" s="28" t="s">
        <v>31</v>
      </c>
      <c r="AA53" s="40">
        <v>1</v>
      </c>
      <c r="AB53" s="40">
        <v>1</v>
      </c>
      <c r="AC53" s="39">
        <v>1</v>
      </c>
      <c r="AD53" s="39">
        <v>1</v>
      </c>
      <c r="AE53" s="39">
        <v>1</v>
      </c>
      <c r="AF53" s="36">
        <v>1</v>
      </c>
      <c r="AG53" s="56">
        <v>2028</v>
      </c>
      <c r="AH53" s="56"/>
    </row>
    <row r="54" spans="1:34" ht="51" x14ac:dyDescent="0.2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3" t="s">
        <v>53</v>
      </c>
      <c r="Z54" s="28" t="s">
        <v>31</v>
      </c>
      <c r="AA54" s="40">
        <v>1</v>
      </c>
      <c r="AB54" s="40">
        <v>1</v>
      </c>
      <c r="AC54" s="39">
        <v>1</v>
      </c>
      <c r="AD54" s="39">
        <v>1</v>
      </c>
      <c r="AE54" s="39">
        <v>1</v>
      </c>
      <c r="AF54" s="36">
        <v>1</v>
      </c>
      <c r="AG54" s="56">
        <v>2028</v>
      </c>
      <c r="AH54" s="56"/>
    </row>
    <row r="55" spans="1:34" ht="38.25" x14ac:dyDescent="0.2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Y55" s="3" t="s">
        <v>46</v>
      </c>
      <c r="Z55" s="28" t="s">
        <v>31</v>
      </c>
      <c r="AA55" s="40">
        <v>1</v>
      </c>
      <c r="AB55" s="40">
        <v>1</v>
      </c>
      <c r="AC55" s="39">
        <v>1</v>
      </c>
      <c r="AD55" s="39">
        <v>1</v>
      </c>
      <c r="AE55" s="39">
        <v>1</v>
      </c>
      <c r="AF55" s="36">
        <v>1</v>
      </c>
      <c r="AG55" s="56">
        <v>2028</v>
      </c>
      <c r="AH55" s="56"/>
    </row>
    <row r="56" spans="1:34" x14ac:dyDescent="0.2">
      <c r="Y56" s="5"/>
      <c r="AH56" s="24" t="s">
        <v>58</v>
      </c>
    </row>
    <row r="57" spans="1:34" ht="20.25" x14ac:dyDescent="0.2">
      <c r="AH57" s="32"/>
    </row>
  </sheetData>
  <mergeCells count="63">
    <mergeCell ref="AG41:AH41"/>
    <mergeCell ref="AG31:AH31"/>
    <mergeCell ref="AG47:AH47"/>
    <mergeCell ref="AG46:AH46"/>
    <mergeCell ref="AG48:AH48"/>
    <mergeCell ref="AG44:AH44"/>
    <mergeCell ref="AG43:AH43"/>
    <mergeCell ref="AG40:AH40"/>
    <mergeCell ref="AG45:AH45"/>
    <mergeCell ref="AG32:AH32"/>
    <mergeCell ref="AG33:AH33"/>
    <mergeCell ref="AG38:AH38"/>
    <mergeCell ref="AG39:AH39"/>
    <mergeCell ref="AG42:AH42"/>
    <mergeCell ref="AG15:AH15"/>
    <mergeCell ref="AG21:AH21"/>
    <mergeCell ref="AG22:AH22"/>
    <mergeCell ref="AG30:AH30"/>
    <mergeCell ref="AG24:AH24"/>
    <mergeCell ref="AG27:AH27"/>
    <mergeCell ref="AG20:AH20"/>
    <mergeCell ref="AG16:AH16"/>
    <mergeCell ref="AG17:AH17"/>
    <mergeCell ref="AG19:AH19"/>
    <mergeCell ref="AG23:AH23"/>
    <mergeCell ref="AG29:AH29"/>
    <mergeCell ref="AG28:AH28"/>
    <mergeCell ref="AG18:AH18"/>
    <mergeCell ref="AG26:AH26"/>
    <mergeCell ref="AG25:AH25"/>
    <mergeCell ref="A12:Q12"/>
    <mergeCell ref="H13:Q14"/>
    <mergeCell ref="AG14:AH14"/>
    <mergeCell ref="D13:E14"/>
    <mergeCell ref="F13:G14"/>
    <mergeCell ref="A13:C14"/>
    <mergeCell ref="Y12:Y14"/>
    <mergeCell ref="Z12:Z14"/>
    <mergeCell ref="AA12:AE13"/>
    <mergeCell ref="AF12:AH13"/>
    <mergeCell ref="A9:H11"/>
    <mergeCell ref="I9:AG9"/>
    <mergeCell ref="A5:AG5"/>
    <mergeCell ref="A6:AG6"/>
    <mergeCell ref="A7:AG7"/>
    <mergeCell ref="I10:AG10"/>
    <mergeCell ref="I11:AG11"/>
    <mergeCell ref="AC1:AH1"/>
    <mergeCell ref="AG55:AH55"/>
    <mergeCell ref="AG35:AH35"/>
    <mergeCell ref="AG34:AH34"/>
    <mergeCell ref="AG36:AH36"/>
    <mergeCell ref="AG37:AH37"/>
    <mergeCell ref="AG52:AH52"/>
    <mergeCell ref="AG53:AH53"/>
    <mergeCell ref="AG54:AH54"/>
    <mergeCell ref="AG49:AH49"/>
    <mergeCell ref="AG50:AH50"/>
    <mergeCell ref="AG51:AH51"/>
    <mergeCell ref="A3:AH3"/>
    <mergeCell ref="AB2:AH2"/>
    <mergeCell ref="A4:AG4"/>
    <mergeCell ref="A8:AG8"/>
  </mergeCells>
  <phoneticPr fontId="0" type="noConversion"/>
  <pageMargins left="0.35433070866141736" right="0.19685039370078741" top="0.43307086614173229" bottom="0.39370078740157483" header="0.15748031496062992" footer="0.39370078740157483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Администрация Конаковского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экономики</dc:creator>
  <cp:lastModifiedBy>Специалист</cp:lastModifiedBy>
  <cp:lastPrinted>2025-02-13T07:39:15Z</cp:lastPrinted>
  <dcterms:created xsi:type="dcterms:W3CDTF">2017-09-07T06:22:50Z</dcterms:created>
  <dcterms:modified xsi:type="dcterms:W3CDTF">2025-02-13T07:39:56Z</dcterms:modified>
</cp:coreProperties>
</file>