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1" sheetId="1" r:id="rId1"/>
  </sheets>
  <definedNames>
    <definedName name="Excel_BuiltIn_Print_Titles" localSheetId="0">'Приложение 1'!$A$14:$IP$16</definedName>
    <definedName name="_xlnm.Print_Titles" localSheetId="0">'Приложение 1'!$14:$16</definedName>
    <definedName name="_xlnm.Print_Area" localSheetId="0">'Приложение 1'!$A$1:$Z$56</definedName>
  </definedNames>
  <calcPr fullCalcOnLoad="1"/>
</workbook>
</file>

<file path=xl/sharedStrings.xml><?xml version="1.0" encoding="utf-8"?>
<sst xmlns="http://schemas.openxmlformats.org/spreadsheetml/2006/main" count="104" uniqueCount="70">
  <si>
    <t>к Муниципальной программе МО «Конаковский район» Тверской области «Развитие малого и среднего предпринимательства в Конаковском районе» на 2018 - 2022 годы</t>
  </si>
  <si>
    <t>Характеристика   муниципальной   программы  МО «Конаковский район»  Тверской области</t>
  </si>
  <si>
    <t>«Развитие малого и среднего предпринимательства в Конаковском районе» на 2018 - 2022 годы</t>
  </si>
  <si>
    <t>(наименование муниципальной  программы)</t>
  </si>
  <si>
    <t>Главный администратор муниципальной  программы  МО «Конаковский район» Тверской области  - Администрация Конаковского района Тверской области</t>
  </si>
  <si>
    <t xml:space="preserve">                                 Администратор муниципальной программы МО «Конаковский район» Тверской области - отдел экономики администрации Конаковского района Тверской области                                                                                                                                                                                                        </t>
  </si>
  <si>
    <t>Исполнители муниципальной программы МО «Конаковский район» Тверской области - отдел экономики администрации Конаковского района Тверской области, Комитет по управлению имуществом и земельным отношениям</t>
  </si>
  <si>
    <t>Принятые обозначения и сокращения:</t>
  </si>
  <si>
    <t xml:space="preserve">1.Программа - муниципальная  программа МО «Конаковский район» Тверской области  </t>
  </si>
  <si>
    <t xml:space="preserve">2. Подпрограмма  - подпрограмма муниципальной  программы  МО «Конаковский район»  Тверской области </t>
  </si>
  <si>
    <t xml:space="preserve">Коды бюджетной классификации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</si>
  <si>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</si>
  <si>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</si>
  <si>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</si>
  <si>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</si>
  <si>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</si>
  <si>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</si>
  <si>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</si>
  <si>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</si>
  <si>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2018  год</t>
  </si>
  <si>
    <t>2019 год</t>
  </si>
  <si>
    <t>2020 год</t>
  </si>
  <si>
    <t>2021 год</t>
  </si>
  <si>
    <t>2022 год</t>
  </si>
  <si>
    <t>значение</t>
  </si>
  <si>
    <t>год  достижения</t>
  </si>
  <si>
    <t xml:space="preserve">Программа , всего </t>
  </si>
  <si>
    <t>тыс. рублей</t>
  </si>
  <si>
    <r>
      <rPr>
        <b/>
        <sz val="12"/>
        <rFont val="Times New Roman"/>
        <family val="1"/>
      </rPr>
      <t>Цель</t>
    </r>
    <r>
      <rPr>
        <sz val="12"/>
        <rFont val="Times New Roman"/>
        <family val="1"/>
      </rPr>
      <t xml:space="preserve"> "Обеспечение сбалансированного экономического роста Конаковского района Тверской области"</t>
    </r>
  </si>
  <si>
    <t>-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</si>
  <si>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"Увеличение количества субъектов малого и среднего предпринимательства"</t>
    </r>
  </si>
  <si>
    <t>единиц</t>
  </si>
  <si>
    <r>
      <rPr>
        <b/>
        <sz val="12"/>
        <rFont val="Times New Roman"/>
        <family val="1"/>
      </rPr>
      <t xml:space="preserve">Подпрограмма  </t>
    </r>
    <r>
      <rPr>
        <sz val="12"/>
        <rFont val="Times New Roman"/>
        <family val="1"/>
      </rPr>
      <t xml:space="preserve"> "Содействие развитию субъектов малого и среднего предпринимательства в Конаковском районе"</t>
    </r>
  </si>
  <si>
    <r>
      <rPr>
        <sz val="12"/>
        <rFont val="Times New Roman"/>
        <family val="1"/>
      </rPr>
      <t>З</t>
    </r>
    <r>
      <rPr>
        <b/>
        <sz val="12"/>
        <rFont val="Times New Roman"/>
        <family val="1"/>
      </rPr>
      <t>адача  1</t>
    </r>
    <r>
      <rPr>
        <sz val="12"/>
        <rFont val="Times New Roman"/>
        <family val="1"/>
      </rPr>
      <t xml:space="preserve"> "Развитие форм и методов взаимодействия муниципальной власти и бизнес-сообщества"</t>
    </r>
  </si>
  <si>
    <r>
      <rPr>
        <b/>
        <sz val="12"/>
        <rFont val="Times New Roman"/>
        <family val="1"/>
      </rPr>
      <t>Показатель 1  "</t>
    </r>
    <r>
      <rPr>
        <sz val="12"/>
        <rFont val="Times New Roman"/>
        <family val="1"/>
      </rPr>
      <t>Количество субъектов малого и среднего предпринимательства, принявших участие в мероприятиях"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</si>
  <si>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>"Количество проводимых мероприятий"</t>
    </r>
  </si>
  <si>
    <r>
      <rPr>
        <b/>
        <sz val="12"/>
        <rFont val="Times New Roman"/>
        <family val="1"/>
      </rPr>
      <t xml:space="preserve">Показатель 2 </t>
    </r>
    <r>
      <rPr>
        <sz val="12"/>
        <rFont val="Times New Roman"/>
        <family val="1"/>
      </rPr>
      <t>"Количество субъектов, принявших участие в проводимых мероприятиях"</t>
    </r>
  </si>
  <si>
    <t>да-1/
нет-0</t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</si>
  <si>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"Количество граждан, получивших консультации по вопросу предоставления поддержки"</t>
    </r>
  </si>
  <si>
    <t>Задача  2 "Создание положительного имиджа предпринимателей"</t>
  </si>
  <si>
    <r>
      <rPr>
        <b/>
        <sz val="12"/>
        <rFont val="Times New Roman"/>
        <family val="1"/>
      </rPr>
      <t>Показатель 1 "</t>
    </r>
    <r>
      <rPr>
        <sz val="12"/>
        <rFont val="Times New Roman"/>
        <family val="1"/>
      </rPr>
      <t>Количество информационных материалов по актуальным вопросам бизнеса, размещенных  на сайте администрации МО "Конаковский район"в информационно-телекоммуникационной сети Интернет»</t>
    </r>
  </si>
  <si>
    <t>Задача  3 "Расширение доступа субъектов малого и среднего предпринимательства к финансовым ресурсам"</t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</si>
  <si>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1 "Количество субъектов малого и среднего предпринимательства, получивших финансовую поддержку"</t>
    </r>
  </si>
  <si>
    <r>
      <rPr>
        <b/>
        <sz val="12"/>
        <rFont val="Times New Roman"/>
        <family val="1"/>
      </rPr>
      <t xml:space="preserve">Мероприятие     3.001 </t>
    </r>
    <r>
      <rPr>
        <sz val="12"/>
        <rFont val="Times New Roman"/>
        <family val="1"/>
      </rPr>
      <t xml:space="preserve"> "Предоставление субсидий субъектам малого и среднего предпринимательства - производителям товаров, работ, услуг в целях возмещения части затрат на создание новых рабочих мест"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</si>
  <si>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>"Количество субъектов малого и среднего предпринимательства - производителей товаров, работ, услуг  - получателей субсидий, в целях возмещения части затрат на создание новых рабочих мест"</t>
    </r>
  </si>
  <si>
    <r>
      <rPr>
        <b/>
        <sz val="12"/>
        <rFont val="Times New Roman"/>
        <family val="1"/>
      </rPr>
      <t xml:space="preserve">Мероприятие     3.002 </t>
    </r>
    <r>
      <rPr>
        <sz val="12"/>
        <rFont val="Times New Roman"/>
        <family val="1"/>
      </rPr>
      <t xml:space="preserve"> "Предоставление грантов начинающим предпринимателям на организацию собственного дела"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</si>
  <si>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 xml:space="preserve">"Количество начинающих предпринимателей, получателей субсидий на организацию собственного дела" </t>
    </r>
  </si>
  <si>
    <t>Задача  4  "Популяризация патентной системы налогообложения среди индивидуальных предпринимателей"</t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</si>
  <si>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"Количество индивидуальных предпринимателей выбравших патентную систему налогообложения"</t>
    </r>
  </si>
  <si>
    <r>
      <rPr>
        <b/>
        <sz val="12"/>
        <rFont val="Times New Roman"/>
        <family val="1"/>
      </rPr>
      <t xml:space="preserve">Мероприятие     4.001 </t>
    </r>
    <r>
      <rPr>
        <sz val="12"/>
        <rFont val="Times New Roman"/>
        <family val="1"/>
      </rPr>
      <t xml:space="preserve"> "Предоставление субсидий индивидуальным предпринимателям - производителям товаров, работ, услуг в целях возмещения части затрат на приобретение патента"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</si>
  <si>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>"Количество индивидуальных предпринимателей - получателей субсидий"</t>
    </r>
  </si>
  <si>
    <r>
      <rPr>
        <b/>
        <sz val="12"/>
        <rFont val="Times New Roman"/>
        <family val="1"/>
      </rPr>
      <t>Административное мероприятие   4.001</t>
    </r>
    <r>
      <rPr>
        <sz val="12"/>
        <rFont val="Times New Roman"/>
        <family val="1"/>
      </rPr>
      <t xml:space="preserve"> "Ведение реестра субъектов малого и среднего предпринимательства - получателей поддержки"</t>
    </r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</si>
  <si>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"Количество субъектов малого и среднего предпринимательства, получателей поддержки, занесенных ежегодно в Реестр"</t>
    </r>
  </si>
  <si>
    <t>Задача  5 "Оказание имущественной поддержки субъектам малого и среднего предпринимательства, организациям, образующим инфраструктуру поддержки субъектов малого и среднего предпринимательства"</t>
  </si>
  <si>
    <t>Показатель    1 "Количество субъектов малого и среднего предпринимательства и организаций, образующих инфраструктуру поддержки субъектов малого и среднего  предпринимательства, получивших имущественную поддержку"</t>
  </si>
  <si>
    <r>
      <rPr>
        <b/>
        <sz val="12"/>
        <color indexed="8"/>
        <rFont val="Times New Roman"/>
        <family val="1"/>
      </rPr>
      <t xml:space="preserve">Административное мероприятие     5.001  </t>
    </r>
    <r>
      <rPr>
        <sz val="12"/>
        <color indexed="8"/>
        <rFont val="Times New Roman"/>
        <family val="1"/>
      </rPr>
      <t>"Оказание имущественной поддержки субъектам малого и среднего предпринимательства"</t>
    </r>
  </si>
  <si>
    <r>
      <rPr>
        <b/>
        <sz val="12"/>
        <color indexed="8"/>
        <rFont val="Times New Roman"/>
        <family val="1"/>
      </rPr>
      <t>Показатель 1</t>
    </r>
    <r>
      <rPr>
        <sz val="12"/>
        <color indexed="8"/>
        <rFont val="Times New Roman"/>
        <family val="1"/>
      </rPr>
      <t xml:space="preserve"> "Количество субъектов малого и среднего предпринимательства - получивших имущественную поддержку"</t>
    </r>
  </si>
  <si>
    <r>
      <rPr>
        <b/>
        <sz val="12"/>
        <color indexed="8"/>
        <rFont val="Times New Roman"/>
        <family val="1"/>
      </rPr>
      <t>Показатель 1</t>
    </r>
    <r>
      <rPr>
        <sz val="12"/>
        <color indexed="8"/>
        <rFont val="Times New Roman"/>
        <family val="1"/>
      </rPr>
      <t xml:space="preserve"> "Количество организаций, образующих инфраструктуру поддержки субъектов малого и среднего  предпринимательства - получивших имущественную поддержку"</t>
    </r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</si>
  <si>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"Количество объектов муниципального имущества, свободного от прав третьих лиц внесенного в перечень"</t>
    </r>
  </si>
  <si>
    <r>
      <t xml:space="preserve">Административное мероприятие     5.002  </t>
    </r>
    <r>
      <rPr>
        <sz val="12"/>
        <color indexed="8"/>
        <rFont val="Times New Roman"/>
        <family val="1"/>
      </rPr>
      <t>"Оказание имущественной поддержки организациям, образующим инфраструктуру поддержки субъектов малого и среднего  предпринимательства"</t>
    </r>
  </si>
  <si>
    <r>
      <t xml:space="preserve">Мероприятие   1.001 </t>
    </r>
    <r>
      <rPr>
        <sz val="12"/>
        <rFont val="Times New Roman"/>
        <family val="1"/>
      </rPr>
      <t xml:space="preserve"> "Проведение семинаров, «круглых столов», совещаний по актуальным проблемам предпринимательства"</t>
    </r>
  </si>
  <si>
    <r>
      <t>Административное мероприятие   5.003</t>
    </r>
    <r>
      <rPr>
        <sz val="12"/>
        <rFont val="Times New Roman"/>
        <family val="1"/>
      </rPr>
      <t xml:space="preserve"> "Ведение перечня муниципального имущества, свободного от прав третьих лиц"</t>
    </r>
  </si>
  <si>
    <r>
      <t xml:space="preserve">Административное мероприятие  1.001 </t>
    </r>
    <r>
      <rPr>
        <sz val="12"/>
        <rFont val="Times New Roman"/>
        <family val="1"/>
      </rPr>
      <t>"Оказание консультативной поддержки субъектам малого и среднего предпринимательства"</t>
    </r>
  </si>
  <si>
    <t>"Приложение 1</t>
  </si>
  <si>
    <t>"</t>
  </si>
  <si>
    <r>
      <t xml:space="preserve">Показатель  2 </t>
    </r>
    <r>
      <rPr>
        <sz val="12"/>
        <rFont val="Times New Roman"/>
        <family val="1"/>
      </rPr>
      <t xml:space="preserve">  "Увеличение количества индивидуальных предпринимателей применяющих патентную систему налогообложения"</t>
    </r>
  </si>
  <si>
    <r>
      <t>Показатель 1 "</t>
    </r>
    <r>
      <rPr>
        <sz val="12"/>
        <rFont val="Times New Roman"/>
        <family val="1"/>
      </rPr>
      <t>Количество информационных материалов по актуальным вопросам бизнеса, размещенных в группе «Совет предпринимателей Конаковского района»"</t>
    </r>
  </si>
  <si>
    <r>
      <t>Административное мероприятие   2.001</t>
    </r>
    <r>
      <rPr>
        <sz val="12"/>
        <rFont val="Times New Roman"/>
        <family val="1"/>
      </rPr>
      <t xml:space="preserve"> "Сопровождение группы в социальной сети «ВКонтакте» «Совет предпринимателей Конаковского района» "</t>
    </r>
  </si>
  <si>
    <r>
      <t>Административное мероприятие   2.002 "</t>
    </r>
    <r>
      <rPr>
        <sz val="12"/>
        <rFont val="Times New Roman"/>
        <family val="1"/>
      </rPr>
      <t>Сопровождение раздела «Малый и средний бизнес» на сайте администрации МО "Конаковский район"в информационно-телекоммуникационной сети Интернет"</t>
    </r>
  </si>
  <si>
    <r>
      <t xml:space="preserve">Показатель   </t>
    </r>
    <r>
      <rPr>
        <sz val="12"/>
        <rFont val="Times New Roman"/>
        <family val="1"/>
      </rPr>
      <t xml:space="preserve"> 1 "Количество информационных материалов по актуальным вопросам бизнеса, размещенных в информационно-телекоммуникационной сети Интернет"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</si>
</sst>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8" fillId="3" borderId="0" applyNumberFormat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0" fontId="0" fillId="6" borderId="0" applyNumberFormat="0" applyBorder="0" applyAlignment="0" applyProtection="0"/>
    <xf numFmtId="0" fontId="38" fillId="7" borderId="0" applyNumberFormat="0" applyBorder="0" applyAlignment="0" applyProtection="0"/>
    <xf numFmtId="0" fontId="0" fillId="8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38" fillId="11" borderId="0" applyNumberFormat="0" applyBorder="0" applyAlignment="0" applyProtection="0"/>
    <xf numFmtId="0" fontId="0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38" fillId="15" borderId="0" applyNumberFormat="0" applyBorder="0" applyAlignment="0" applyProtection="0"/>
    <xf numFmtId="0" fontId="0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8" borderId="0" applyNumberFormat="0" applyBorder="0" applyAlignment="0" applyProtection="0"/>
    <xf numFmtId="0" fontId="38" fillId="20" borderId="0" applyNumberFormat="0" applyBorder="0" applyAlignment="0" applyProtection="0"/>
    <xf numFmtId="0" fontId="0" fillId="14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2" fillId="24" borderId="0" applyNumberFormat="0" applyBorder="0" applyAlignment="0" applyProtection="0"/>
    <xf numFmtId="0" fontId="39" fillId="25" borderId="0" applyNumberFormat="0" applyBorder="0" applyAlignment="0" applyProtection="0"/>
    <xf numFmtId="0" fontId="2" fillId="16" borderId="0" applyNumberFormat="0" applyBorder="0" applyAlignment="0" applyProtection="0"/>
    <xf numFmtId="0" fontId="39" fillId="26" borderId="0" applyNumberFormat="0" applyBorder="0" applyAlignment="0" applyProtection="0"/>
    <xf numFmtId="0" fontId="2" fillId="18" borderId="0" applyNumberFormat="0" applyBorder="0" applyAlignment="0" applyProtection="0"/>
    <xf numFmtId="0" fontId="39" fillId="27" borderId="0" applyNumberFormat="0" applyBorder="0" applyAlignment="0" applyProtection="0"/>
    <xf numFmtId="0" fontId="2" fillId="28" borderId="0" applyNumberFormat="0" applyBorder="0" applyAlignment="0" applyProtection="0"/>
    <xf numFmtId="0" fontId="39" fillId="29" borderId="0" applyNumberFormat="0" applyBorder="0" applyAlignment="0" applyProtection="0"/>
    <xf numFmtId="0" fontId="2" fillId="30" borderId="0" applyNumberFormat="0" applyBorder="0" applyAlignment="0" applyProtection="0"/>
    <xf numFmtId="0" fontId="39" fillId="31" borderId="0" applyNumberFormat="0" applyBorder="0" applyAlignment="0" applyProtection="0"/>
    <xf numFmtId="0" fontId="2" fillId="32" borderId="0" applyNumberFormat="0" applyBorder="0" applyAlignment="0" applyProtection="0"/>
    <xf numFmtId="0" fontId="3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4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2" borderId="0" xfId="0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justify" vertical="top" wrapText="1"/>
    </xf>
    <xf numFmtId="0" fontId="24" fillId="0" borderId="0" xfId="0" applyFont="1" applyFill="1" applyBorder="1" applyAlignment="1">
      <alignment horizontal="left" vertical="top"/>
    </xf>
    <xf numFmtId="0" fontId="23" fillId="0" borderId="0" xfId="0" applyFont="1" applyFill="1" applyAlignment="1">
      <alignment horizontal="justify" vertical="top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wrapText="1"/>
    </xf>
    <xf numFmtId="164" fontId="31" fillId="43" borderId="10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49" fontId="31" fillId="0" borderId="10" xfId="0" applyNumberFormat="1" applyFont="1" applyFill="1" applyBorder="1" applyAlignment="1">
      <alignment horizontal="center" wrapText="1"/>
    </xf>
    <xf numFmtId="165" fontId="31" fillId="0" borderId="10" xfId="0" applyNumberFormat="1" applyFont="1" applyFill="1" applyBorder="1" applyAlignment="1">
      <alignment horizontal="center" wrapText="1"/>
    </xf>
    <xf numFmtId="2" fontId="31" fillId="0" borderId="10" xfId="0" applyNumberFormat="1" applyFont="1" applyFill="1" applyBorder="1" applyAlignment="1">
      <alignment horizontal="center" wrapText="1"/>
    </xf>
    <xf numFmtId="0" fontId="32" fillId="0" borderId="10" xfId="0" applyFont="1" applyFill="1" applyBorder="1" applyAlignment="1">
      <alignment vertical="top" wrapText="1"/>
    </xf>
    <xf numFmtId="164" fontId="31" fillId="0" borderId="10" xfId="0" applyNumberFormat="1" applyFont="1" applyFill="1" applyBorder="1" applyAlignment="1">
      <alignment horizontal="center" wrapText="1"/>
    </xf>
    <xf numFmtId="1" fontId="31" fillId="0" borderId="10" xfId="0" applyNumberFormat="1" applyFont="1" applyFill="1" applyBorder="1" applyAlignment="1">
      <alignment horizont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 horizontal="center" vertical="center"/>
    </xf>
    <xf numFmtId="0" fontId="32" fillId="0" borderId="0" xfId="0" applyFont="1" applyAlignment="1">
      <alignment horizontal="right" indent="15"/>
    </xf>
    <xf numFmtId="0" fontId="25" fillId="44" borderId="10" xfId="0" applyFont="1" applyFill="1" applyBorder="1" applyAlignment="1">
      <alignment vertical="top" wrapText="1"/>
    </xf>
    <xf numFmtId="0" fontId="31" fillId="44" borderId="10" xfId="0" applyFont="1" applyFill="1" applyBorder="1" applyAlignment="1">
      <alignment horizontal="center" wrapText="1"/>
    </xf>
    <xf numFmtId="164" fontId="31" fillId="44" borderId="10" xfId="0" applyNumberFormat="1" applyFont="1" applyFill="1" applyBorder="1" applyAlignment="1">
      <alignment horizontal="center"/>
    </xf>
    <xf numFmtId="0" fontId="31" fillId="44" borderId="0" xfId="0" applyFont="1" applyFill="1" applyAlignment="1">
      <alignment horizontal="center"/>
    </xf>
    <xf numFmtId="0" fontId="31" fillId="44" borderId="10" xfId="0" applyFont="1" applyFill="1" applyBorder="1" applyAlignment="1">
      <alignment horizontal="center"/>
    </xf>
    <xf numFmtId="2" fontId="31" fillId="44" borderId="10" xfId="0" applyNumberFormat="1" applyFont="1" applyFill="1" applyBorder="1" applyAlignment="1">
      <alignment horizontal="center"/>
    </xf>
    <xf numFmtId="0" fontId="25" fillId="44" borderId="13" xfId="0" applyFont="1" applyFill="1" applyBorder="1" applyAlignment="1">
      <alignment vertical="top" wrapText="1"/>
    </xf>
    <xf numFmtId="0" fontId="31" fillId="44" borderId="13" xfId="0" applyFont="1" applyFill="1" applyBorder="1" applyAlignment="1">
      <alignment horizontal="center" wrapText="1"/>
    </xf>
    <xf numFmtId="1" fontId="31" fillId="44" borderId="13" xfId="0" applyNumberFormat="1" applyFont="1" applyFill="1" applyBorder="1" applyAlignment="1">
      <alignment horizontal="center"/>
    </xf>
    <xf numFmtId="164" fontId="31" fillId="44" borderId="10" xfId="0" applyNumberFormat="1" applyFont="1" applyFill="1" applyBorder="1" applyAlignment="1">
      <alignment horizontal="center" wrapText="1"/>
    </xf>
    <xf numFmtId="0" fontId="25" fillId="44" borderId="14" xfId="0" applyFont="1" applyFill="1" applyBorder="1" applyAlignment="1">
      <alignment vertical="top" wrapText="1"/>
    </xf>
    <xf numFmtId="0" fontId="31" fillId="44" borderId="14" xfId="0" applyFont="1" applyFill="1" applyBorder="1" applyAlignment="1">
      <alignment horizontal="center" wrapText="1"/>
    </xf>
    <xf numFmtId="164" fontId="31" fillId="44" borderId="14" xfId="0" applyNumberFormat="1" applyFont="1" applyFill="1" applyBorder="1" applyAlignment="1">
      <alignment horizontal="center"/>
    </xf>
    <xf numFmtId="0" fontId="34" fillId="44" borderId="10" xfId="0" applyFont="1" applyFill="1" applyBorder="1" applyAlignment="1">
      <alignment horizontal="center"/>
    </xf>
    <xf numFmtId="0" fontId="33" fillId="44" borderId="10" xfId="0" applyFont="1" applyFill="1" applyBorder="1" applyAlignment="1">
      <alignment wrapText="1"/>
    </xf>
    <xf numFmtId="0" fontId="35" fillId="44" borderId="10" xfId="0" applyFont="1" applyFill="1" applyBorder="1" applyAlignment="1">
      <alignment wrapText="1"/>
    </xf>
    <xf numFmtId="0" fontId="35" fillId="44" borderId="13" xfId="0" applyFont="1" applyFill="1" applyBorder="1" applyAlignment="1">
      <alignment wrapText="1"/>
    </xf>
    <xf numFmtId="1" fontId="31" fillId="44" borderId="10" xfId="0" applyNumberFormat="1" applyFont="1" applyFill="1" applyBorder="1" applyAlignment="1">
      <alignment horizontal="center"/>
    </xf>
    <xf numFmtId="1" fontId="31" fillId="44" borderId="10" xfId="0" applyNumberFormat="1" applyFont="1" applyFill="1" applyBorder="1" applyAlignment="1">
      <alignment horizontal="center" wrapText="1"/>
    </xf>
    <xf numFmtId="0" fontId="0" fillId="44" borderId="0" xfId="0" applyFill="1" applyAlignment="1">
      <alignment/>
    </xf>
    <xf numFmtId="0" fontId="0" fillId="44" borderId="0" xfId="0" applyFont="1" applyFill="1" applyAlignment="1">
      <alignment horizontal="center"/>
    </xf>
    <xf numFmtId="0" fontId="0" fillId="44" borderId="0" xfId="0" applyFill="1" applyAlignment="1">
      <alignment horizontal="center"/>
    </xf>
    <xf numFmtId="2" fontId="31" fillId="44" borderId="10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6"/>
  <sheetViews>
    <sheetView tabSelected="1" view="pageBreakPreview" zoomScale="75" zoomScaleNormal="75" zoomScaleSheetLayoutView="75" zoomScalePageLayoutView="0" workbookViewId="0" topLeftCell="A28">
      <selection activeCell="Y34" sqref="Y34"/>
    </sheetView>
  </sheetViews>
  <sheetFormatPr defaultColWidth="9.00390625" defaultRowHeight="15"/>
  <cols>
    <col min="1" max="1" width="3.421875" style="0" customWidth="1"/>
    <col min="2" max="2" width="3.00390625" style="0" customWidth="1"/>
    <col min="3" max="9" width="3.140625" style="1" customWidth="1"/>
    <col min="10" max="16" width="3.140625" style="0" customWidth="1"/>
    <col min="17" max="17" width="4.140625" style="2" customWidth="1"/>
    <col min="18" max="18" width="90.28125" style="0" customWidth="1"/>
    <col min="19" max="19" width="11.57421875" style="0" customWidth="1"/>
    <col min="20" max="20" width="8.57421875" style="3" customWidth="1"/>
    <col min="21" max="21" width="9.421875" style="4" customWidth="1"/>
    <col min="22" max="24" width="8.7109375" style="4" customWidth="1"/>
    <col min="25" max="25" width="8.8515625" style="4" customWidth="1"/>
    <col min="26" max="26" width="12.8515625" style="4" customWidth="1"/>
    <col min="27" max="74" width="9.140625" style="5" customWidth="1"/>
  </cols>
  <sheetData>
    <row r="1" spans="1:31" s="1" customFormat="1" ht="18.75" customHeight="1">
      <c r="A1" s="6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"/>
      <c r="S1" s="54"/>
      <c r="T1" s="78" t="s">
        <v>63</v>
      </c>
      <c r="U1" s="78"/>
      <c r="V1" s="78"/>
      <c r="W1" s="78"/>
      <c r="X1" s="78"/>
      <c r="Y1" s="78"/>
      <c r="Z1" s="78"/>
      <c r="AA1" s="9"/>
      <c r="AB1" s="10"/>
      <c r="AC1" s="10"/>
      <c r="AD1" s="10"/>
      <c r="AE1" s="10"/>
    </row>
    <row r="2" spans="1:31" s="1" customFormat="1" ht="76.5" customHeight="1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11"/>
      <c r="S2" s="79" t="s">
        <v>0</v>
      </c>
      <c r="T2" s="79"/>
      <c r="U2" s="79"/>
      <c r="V2" s="79"/>
      <c r="W2" s="79"/>
      <c r="X2" s="79"/>
      <c r="Y2" s="79"/>
      <c r="Z2" s="79"/>
      <c r="AA2" s="9"/>
      <c r="AB2" s="10"/>
      <c r="AC2" s="10"/>
      <c r="AD2" s="10"/>
      <c r="AE2" s="10"/>
    </row>
    <row r="3" spans="1:32" s="15" customFormat="1" ht="18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12"/>
      <c r="AB3" s="13"/>
      <c r="AC3" s="13"/>
      <c r="AD3" s="13"/>
      <c r="AE3" s="14"/>
      <c r="AF3" s="14"/>
    </row>
    <row r="4" spans="1:32" s="15" customFormat="1" ht="18.75">
      <c r="A4" s="81" t="s">
        <v>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12"/>
      <c r="AB4" s="13"/>
      <c r="AC4" s="13"/>
      <c r="AD4" s="13"/>
      <c r="AE4" s="14"/>
      <c r="AF4" s="14"/>
    </row>
    <row r="5" spans="1:32" s="15" customFormat="1" ht="18.75">
      <c r="A5" s="81" t="s">
        <v>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16"/>
      <c r="AB5" s="17"/>
      <c r="AC5" s="17"/>
      <c r="AD5" s="17"/>
      <c r="AE5" s="18"/>
      <c r="AF5" s="18"/>
    </row>
    <row r="6" spans="1:32" s="15" customFormat="1" ht="18.75">
      <c r="A6" s="82" t="s">
        <v>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12"/>
      <c r="AB6" s="13"/>
      <c r="AC6" s="13"/>
      <c r="AD6" s="13"/>
      <c r="AE6" s="18"/>
      <c r="AF6" s="18"/>
    </row>
    <row r="7" spans="1:32" s="15" customFormat="1" ht="18.75">
      <c r="A7" s="87" t="s">
        <v>4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12"/>
      <c r="AB7" s="13"/>
      <c r="AC7" s="13"/>
      <c r="AD7" s="13"/>
      <c r="AE7" s="18"/>
      <c r="AF7" s="18"/>
    </row>
    <row r="8" spans="1:26" s="19" customFormat="1" ht="15.75" customHeight="1">
      <c r="A8" s="88" t="s">
        <v>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</row>
    <row r="9" spans="1:32" s="15" customFormat="1" ht="34.5" customHeight="1">
      <c r="A9" s="89" t="s">
        <v>6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20"/>
      <c r="AB9" s="17"/>
      <c r="AC9" s="17"/>
      <c r="AD9" s="17"/>
      <c r="AE9" s="18"/>
      <c r="AF9" s="18"/>
    </row>
    <row r="10" spans="1:32" s="15" customFormat="1" ht="19.5">
      <c r="A10" s="21"/>
      <c r="B10" s="21"/>
      <c r="C10" s="21"/>
      <c r="D10" s="21"/>
      <c r="E10" s="21"/>
      <c r="F10" s="21"/>
      <c r="G10" s="21"/>
      <c r="H10" s="21"/>
      <c r="I10" s="22" t="s">
        <v>7</v>
      </c>
      <c r="J10" s="22"/>
      <c r="K10" s="22"/>
      <c r="L10" s="22"/>
      <c r="M10" s="22"/>
      <c r="N10" s="22"/>
      <c r="O10" s="22"/>
      <c r="P10" s="22"/>
      <c r="Q10" s="23"/>
      <c r="R10" s="22"/>
      <c r="S10" s="22"/>
      <c r="T10" s="24"/>
      <c r="U10" s="25"/>
      <c r="V10" s="25"/>
      <c r="W10" s="25"/>
      <c r="X10" s="25"/>
      <c r="Y10" s="12"/>
      <c r="Z10" s="12"/>
      <c r="AA10" s="26"/>
      <c r="AB10" s="14"/>
      <c r="AC10" s="14"/>
      <c r="AD10" s="14"/>
      <c r="AE10" s="14"/>
      <c r="AF10" s="14"/>
    </row>
    <row r="11" spans="1:32" s="15" customFormat="1" ht="16.5" customHeight="1">
      <c r="A11" s="21"/>
      <c r="B11" s="21"/>
      <c r="C11" s="21"/>
      <c r="D11" s="21"/>
      <c r="E11" s="21"/>
      <c r="F11" s="21"/>
      <c r="G11" s="21"/>
      <c r="H11" s="21"/>
      <c r="I11" s="83" t="s">
        <v>8</v>
      </c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27"/>
      <c r="AB11" s="28"/>
      <c r="AC11" s="28"/>
      <c r="AD11" s="28"/>
      <c r="AE11" s="28"/>
      <c r="AF11" s="28"/>
    </row>
    <row r="12" spans="1:32" s="1" customFormat="1" ht="16.5" customHeight="1">
      <c r="A12" s="7"/>
      <c r="B12" s="7"/>
      <c r="C12" s="7"/>
      <c r="D12" s="7"/>
      <c r="E12" s="7"/>
      <c r="F12" s="7"/>
      <c r="G12" s="7"/>
      <c r="H12" s="7"/>
      <c r="I12" s="83" t="s">
        <v>9</v>
      </c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27"/>
      <c r="AB12" s="28"/>
      <c r="AC12" s="28"/>
      <c r="AD12" s="28"/>
      <c r="AE12" s="28"/>
      <c r="AF12" s="28"/>
    </row>
    <row r="13" spans="1:32" s="1" customFormat="1" ht="15.75">
      <c r="A13" s="7"/>
      <c r="B13" s="7"/>
      <c r="C13" s="7"/>
      <c r="D13" s="7"/>
      <c r="E13" s="7"/>
      <c r="F13" s="7"/>
      <c r="G13" s="7"/>
      <c r="H13" s="7"/>
      <c r="I13" s="29"/>
      <c r="J13" s="29"/>
      <c r="K13" s="29"/>
      <c r="L13" s="29"/>
      <c r="M13" s="29"/>
      <c r="N13" s="29"/>
      <c r="O13" s="29"/>
      <c r="P13" s="29"/>
      <c r="Q13" s="30"/>
      <c r="R13" s="29"/>
      <c r="S13" s="29"/>
      <c r="T13" s="31"/>
      <c r="U13" s="31"/>
      <c r="V13" s="31"/>
      <c r="W13" s="31"/>
      <c r="X13" s="31"/>
      <c r="Y13" s="31"/>
      <c r="Z13" s="31"/>
      <c r="AA13" s="27"/>
      <c r="AB13" s="28"/>
      <c r="AC13" s="28"/>
      <c r="AD13" s="28"/>
      <c r="AE13" s="28"/>
      <c r="AF13" s="28"/>
    </row>
    <row r="14" spans="1:27" s="6" customFormat="1" ht="15.75" customHeight="1">
      <c r="A14" s="84" t="s">
        <v>10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 t="s">
        <v>11</v>
      </c>
      <c r="S14" s="85" t="s">
        <v>12</v>
      </c>
      <c r="T14" s="85" t="s">
        <v>13</v>
      </c>
      <c r="U14" s="85"/>
      <c r="V14" s="85"/>
      <c r="W14" s="85"/>
      <c r="X14" s="85"/>
      <c r="Y14" s="85" t="s">
        <v>14</v>
      </c>
      <c r="Z14" s="85"/>
      <c r="AA14" s="7"/>
    </row>
    <row r="15" spans="1:27" s="6" customFormat="1" ht="15.75" customHeight="1">
      <c r="A15" s="84" t="s">
        <v>15</v>
      </c>
      <c r="B15" s="84"/>
      <c r="C15" s="84"/>
      <c r="D15" s="84" t="s">
        <v>16</v>
      </c>
      <c r="E15" s="84"/>
      <c r="F15" s="84" t="s">
        <v>17</v>
      </c>
      <c r="G15" s="84"/>
      <c r="H15" s="86" t="s">
        <v>18</v>
      </c>
      <c r="I15" s="86"/>
      <c r="J15" s="86"/>
      <c r="K15" s="86"/>
      <c r="L15" s="86"/>
      <c r="M15" s="86"/>
      <c r="N15" s="86"/>
      <c r="O15" s="86"/>
      <c r="P15" s="86"/>
      <c r="Q15" s="86"/>
      <c r="R15" s="84"/>
      <c r="S15" s="85"/>
      <c r="T15" s="85"/>
      <c r="U15" s="85"/>
      <c r="V15" s="85"/>
      <c r="W15" s="85"/>
      <c r="X15" s="85"/>
      <c r="Y15" s="85"/>
      <c r="Z15" s="85"/>
      <c r="AA15" s="7"/>
    </row>
    <row r="16" spans="1:27" s="6" customFormat="1" ht="25.5">
      <c r="A16" s="84"/>
      <c r="B16" s="84"/>
      <c r="C16" s="84"/>
      <c r="D16" s="84"/>
      <c r="E16" s="84"/>
      <c r="F16" s="84"/>
      <c r="G16" s="84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4"/>
      <c r="S16" s="85"/>
      <c r="T16" s="33" t="s">
        <v>19</v>
      </c>
      <c r="U16" s="33" t="s">
        <v>20</v>
      </c>
      <c r="V16" s="33" t="s">
        <v>21</v>
      </c>
      <c r="W16" s="33" t="s">
        <v>22</v>
      </c>
      <c r="X16" s="33" t="s">
        <v>23</v>
      </c>
      <c r="Y16" s="33" t="s">
        <v>24</v>
      </c>
      <c r="Z16" s="33" t="s">
        <v>25</v>
      </c>
      <c r="AA16" s="7"/>
    </row>
    <row r="17" spans="1:27" s="6" customFormat="1" ht="15">
      <c r="A17" s="32"/>
      <c r="B17" s="32"/>
      <c r="C17" s="32"/>
      <c r="D17" s="34"/>
      <c r="E17" s="34"/>
      <c r="F17" s="34"/>
      <c r="G17" s="34"/>
      <c r="H17" s="34"/>
      <c r="I17" s="32"/>
      <c r="J17" s="34"/>
      <c r="K17" s="32"/>
      <c r="L17" s="34"/>
      <c r="M17" s="32"/>
      <c r="N17" s="34"/>
      <c r="O17" s="32"/>
      <c r="P17" s="34"/>
      <c r="Q17" s="32"/>
      <c r="R17" s="32">
        <v>25</v>
      </c>
      <c r="S17" s="35">
        <v>26</v>
      </c>
      <c r="T17" s="33">
        <v>27</v>
      </c>
      <c r="U17" s="35">
        <v>28</v>
      </c>
      <c r="V17" s="33">
        <v>29</v>
      </c>
      <c r="W17" s="33">
        <v>30</v>
      </c>
      <c r="X17" s="33">
        <v>31</v>
      </c>
      <c r="Y17" s="33">
        <v>32</v>
      </c>
      <c r="Z17" s="35">
        <v>33</v>
      </c>
      <c r="AA17" s="7"/>
    </row>
    <row r="18" spans="1:27" s="6" customFormat="1" ht="15.75">
      <c r="A18" s="32">
        <v>6</v>
      </c>
      <c r="B18" s="32">
        <v>0</v>
      </c>
      <c r="C18" s="32">
        <v>1</v>
      </c>
      <c r="D18" s="32">
        <v>0</v>
      </c>
      <c r="E18" s="32">
        <v>4</v>
      </c>
      <c r="F18" s="32">
        <v>1</v>
      </c>
      <c r="G18" s="32">
        <v>2</v>
      </c>
      <c r="H18" s="32">
        <v>0</v>
      </c>
      <c r="I18" s="32">
        <v>8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6" t="s">
        <v>26</v>
      </c>
      <c r="S18" s="37" t="s">
        <v>27</v>
      </c>
      <c r="T18" s="38">
        <f>T22</f>
        <v>1700</v>
      </c>
      <c r="U18" s="38">
        <f>U22</f>
        <v>900</v>
      </c>
      <c r="V18" s="38">
        <f>V22</f>
        <v>620</v>
      </c>
      <c r="W18" s="38">
        <f>W22</f>
        <v>120</v>
      </c>
      <c r="X18" s="38">
        <f>X22</f>
        <v>120</v>
      </c>
      <c r="Y18" s="38">
        <f>SUM(T18:X18)</f>
        <v>3460</v>
      </c>
      <c r="Z18" s="37">
        <v>2022</v>
      </c>
      <c r="AA18" s="7"/>
    </row>
    <row r="19" spans="1:27" s="6" customFormat="1" ht="31.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9" t="s">
        <v>28</v>
      </c>
      <c r="S19" s="40" t="s">
        <v>29</v>
      </c>
      <c r="T19" s="40"/>
      <c r="U19" s="40"/>
      <c r="V19" s="40"/>
      <c r="W19" s="40"/>
      <c r="X19" s="40"/>
      <c r="Y19" s="37"/>
      <c r="Z19" s="37"/>
      <c r="AA19" s="7"/>
    </row>
    <row r="20" spans="1:27" s="6" customFormat="1" ht="18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9" t="s">
        <v>30</v>
      </c>
      <c r="S20" s="37" t="s">
        <v>31</v>
      </c>
      <c r="T20" s="37">
        <v>3100</v>
      </c>
      <c r="U20" s="37">
        <v>3105</v>
      </c>
      <c r="V20" s="37">
        <v>3107</v>
      </c>
      <c r="W20" s="37">
        <v>3108</v>
      </c>
      <c r="X20" s="37">
        <v>3109</v>
      </c>
      <c r="Y20" s="37">
        <v>3109</v>
      </c>
      <c r="Z20" s="37">
        <v>2022</v>
      </c>
      <c r="AA20" s="7"/>
    </row>
    <row r="21" spans="1:27" s="6" customFormat="1" ht="31.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9" t="s">
        <v>65</v>
      </c>
      <c r="S21" s="37" t="s">
        <v>31</v>
      </c>
      <c r="T21" s="37">
        <v>230</v>
      </c>
      <c r="U21" s="37">
        <v>265</v>
      </c>
      <c r="V21" s="37">
        <v>300</v>
      </c>
      <c r="W21" s="37">
        <v>335</v>
      </c>
      <c r="X21" s="37">
        <v>370</v>
      </c>
      <c r="Y21" s="37">
        <v>370</v>
      </c>
      <c r="Z21" s="37">
        <v>2022</v>
      </c>
      <c r="AA21" s="7"/>
    </row>
    <row r="22" spans="1:27" s="6" customFormat="1" ht="31.5">
      <c r="A22" s="32">
        <v>6</v>
      </c>
      <c r="B22" s="32">
        <v>0</v>
      </c>
      <c r="C22" s="32">
        <v>1</v>
      </c>
      <c r="D22" s="32">
        <v>0</v>
      </c>
      <c r="E22" s="32">
        <v>4</v>
      </c>
      <c r="F22" s="32">
        <v>1</v>
      </c>
      <c r="G22" s="32">
        <v>2</v>
      </c>
      <c r="H22" s="32">
        <v>0</v>
      </c>
      <c r="I22" s="32">
        <v>8</v>
      </c>
      <c r="J22" s="32">
        <v>1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9" t="s">
        <v>32</v>
      </c>
      <c r="S22" s="37" t="s">
        <v>27</v>
      </c>
      <c r="T22" s="42">
        <f>T23+T30+T36+T42</f>
        <v>1700</v>
      </c>
      <c r="U22" s="42">
        <f>U23+U30+U36+U42</f>
        <v>900</v>
      </c>
      <c r="V22" s="42">
        <f>V23+V30+V36+V42</f>
        <v>620</v>
      </c>
      <c r="W22" s="42">
        <f>W23+W30+W36+W42</f>
        <v>120</v>
      </c>
      <c r="X22" s="42">
        <f>X23+X30+X36+X42</f>
        <v>120</v>
      </c>
      <c r="Y22" s="42">
        <f aca="true" t="shared" si="0" ref="Y22:Y27">SUM(T22:X22)</f>
        <v>3460</v>
      </c>
      <c r="Z22" s="37">
        <v>2022</v>
      </c>
      <c r="AA22" s="7"/>
    </row>
    <row r="23" spans="1:27" s="6" customFormat="1" ht="31.5">
      <c r="A23" s="32">
        <v>6</v>
      </c>
      <c r="B23" s="32">
        <v>0</v>
      </c>
      <c r="C23" s="32">
        <v>1</v>
      </c>
      <c r="D23" s="32">
        <v>0</v>
      </c>
      <c r="E23" s="32">
        <v>4</v>
      </c>
      <c r="F23" s="32">
        <v>1</v>
      </c>
      <c r="G23" s="32">
        <v>2</v>
      </c>
      <c r="H23" s="32">
        <v>0</v>
      </c>
      <c r="I23" s="32">
        <v>8</v>
      </c>
      <c r="J23" s="32">
        <v>1</v>
      </c>
      <c r="K23" s="32">
        <v>0</v>
      </c>
      <c r="L23" s="32">
        <v>1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43" t="s">
        <v>33</v>
      </c>
      <c r="S23" s="37" t="s">
        <v>27</v>
      </c>
      <c r="T23" s="44">
        <f>T25</f>
        <v>0</v>
      </c>
      <c r="U23" s="44">
        <v>0</v>
      </c>
      <c r="V23" s="44">
        <f>V25</f>
        <v>20</v>
      </c>
      <c r="W23" s="44">
        <f>W25</f>
        <v>20</v>
      </c>
      <c r="X23" s="44">
        <f>X25</f>
        <v>20</v>
      </c>
      <c r="Y23" s="44">
        <f t="shared" si="0"/>
        <v>60</v>
      </c>
      <c r="Z23" s="37">
        <v>2022</v>
      </c>
      <c r="AA23" s="7"/>
    </row>
    <row r="24" spans="1:27" s="6" customFormat="1" ht="31.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9" t="s">
        <v>34</v>
      </c>
      <c r="S24" s="37" t="s">
        <v>31</v>
      </c>
      <c r="T24" s="45">
        <f>T27+T29</f>
        <v>70</v>
      </c>
      <c r="U24" s="45">
        <f>U27+U29</f>
        <v>77</v>
      </c>
      <c r="V24" s="45">
        <f>V27+V29</f>
        <v>83</v>
      </c>
      <c r="W24" s="45">
        <f>W27+W29</f>
        <v>84</v>
      </c>
      <c r="X24" s="45">
        <f>X27+X29</f>
        <v>85</v>
      </c>
      <c r="Y24" s="41">
        <f t="shared" si="0"/>
        <v>399</v>
      </c>
      <c r="Z24" s="37">
        <v>2022</v>
      </c>
      <c r="AA24" s="7"/>
    </row>
    <row r="25" spans="1:27" s="6" customFormat="1" ht="31.5">
      <c r="A25" s="32">
        <v>6</v>
      </c>
      <c r="B25" s="32">
        <v>0</v>
      </c>
      <c r="C25" s="32">
        <v>1</v>
      </c>
      <c r="D25" s="32">
        <v>0</v>
      </c>
      <c r="E25" s="32">
        <v>4</v>
      </c>
      <c r="F25" s="32">
        <v>1</v>
      </c>
      <c r="G25" s="32">
        <v>2</v>
      </c>
      <c r="H25" s="32">
        <v>0</v>
      </c>
      <c r="I25" s="32">
        <v>8</v>
      </c>
      <c r="J25" s="32">
        <v>1</v>
      </c>
      <c r="K25" s="32">
        <v>0</v>
      </c>
      <c r="L25" s="32">
        <v>1</v>
      </c>
      <c r="M25" s="32">
        <v>2</v>
      </c>
      <c r="N25" s="32">
        <v>0</v>
      </c>
      <c r="O25" s="32">
        <v>0</v>
      </c>
      <c r="P25" s="32">
        <v>1</v>
      </c>
      <c r="Q25" s="32">
        <v>0</v>
      </c>
      <c r="R25" s="55" t="s">
        <v>60</v>
      </c>
      <c r="S25" s="56" t="s">
        <v>27</v>
      </c>
      <c r="T25" s="57">
        <v>0</v>
      </c>
      <c r="U25" s="57">
        <v>0</v>
      </c>
      <c r="V25" s="57">
        <v>20</v>
      </c>
      <c r="W25" s="57">
        <v>20</v>
      </c>
      <c r="X25" s="57">
        <v>20</v>
      </c>
      <c r="Y25" s="57">
        <f t="shared" si="0"/>
        <v>60</v>
      </c>
      <c r="Z25" s="56">
        <v>2022</v>
      </c>
      <c r="AA25" s="7"/>
    </row>
    <row r="26" spans="1:27" s="6" customFormat="1" ht="15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55" t="s">
        <v>35</v>
      </c>
      <c r="S26" s="56" t="s">
        <v>31</v>
      </c>
      <c r="T26" s="56">
        <v>4</v>
      </c>
      <c r="U26" s="56">
        <v>4</v>
      </c>
      <c r="V26" s="56">
        <v>4</v>
      </c>
      <c r="W26" s="56">
        <v>4</v>
      </c>
      <c r="X26" s="56">
        <v>4</v>
      </c>
      <c r="Y26" s="56">
        <f t="shared" si="0"/>
        <v>20</v>
      </c>
      <c r="Z26" s="56">
        <v>2022</v>
      </c>
      <c r="AA26" s="7"/>
    </row>
    <row r="27" spans="1:27" s="6" customFormat="1" ht="17.2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55" t="s">
        <v>36</v>
      </c>
      <c r="S27" s="56" t="s">
        <v>31</v>
      </c>
      <c r="T27" s="56">
        <v>60</v>
      </c>
      <c r="U27" s="56">
        <v>62</v>
      </c>
      <c r="V27" s="56">
        <v>63</v>
      </c>
      <c r="W27" s="56">
        <v>64</v>
      </c>
      <c r="X27" s="56">
        <v>65</v>
      </c>
      <c r="Y27" s="56">
        <f t="shared" si="0"/>
        <v>314</v>
      </c>
      <c r="Z27" s="56">
        <v>2022</v>
      </c>
      <c r="AA27" s="7"/>
    </row>
    <row r="28" spans="1:27" s="6" customFormat="1" ht="31.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55" t="s">
        <v>62</v>
      </c>
      <c r="S28" s="56" t="s">
        <v>37</v>
      </c>
      <c r="T28" s="56">
        <v>1</v>
      </c>
      <c r="U28" s="56">
        <v>1</v>
      </c>
      <c r="V28" s="56">
        <v>1</v>
      </c>
      <c r="W28" s="56">
        <v>1</v>
      </c>
      <c r="X28" s="56">
        <v>1</v>
      </c>
      <c r="Y28" s="56">
        <v>1</v>
      </c>
      <c r="Z28" s="56">
        <v>2022</v>
      </c>
      <c r="AA28" s="7"/>
    </row>
    <row r="29" spans="1:27" s="6" customFormat="1" ht="31.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55" t="s">
        <v>38</v>
      </c>
      <c r="S29" s="56" t="s">
        <v>31</v>
      </c>
      <c r="T29" s="56">
        <v>10</v>
      </c>
      <c r="U29" s="56">
        <v>15</v>
      </c>
      <c r="V29" s="58">
        <v>20</v>
      </c>
      <c r="W29" s="56">
        <v>20</v>
      </c>
      <c r="X29" s="56">
        <v>20</v>
      </c>
      <c r="Y29" s="56">
        <f>SUM(T29:X29)</f>
        <v>85</v>
      </c>
      <c r="Z29" s="56">
        <v>2022</v>
      </c>
      <c r="AA29" s="7"/>
    </row>
    <row r="30" spans="1:27" s="6" customFormat="1" ht="15.75">
      <c r="A30" s="32">
        <v>6</v>
      </c>
      <c r="B30" s="32">
        <v>0</v>
      </c>
      <c r="C30" s="32">
        <v>1</v>
      </c>
      <c r="D30" s="32">
        <v>0</v>
      </c>
      <c r="E30" s="32">
        <v>4</v>
      </c>
      <c r="F30" s="32">
        <v>1</v>
      </c>
      <c r="G30" s="32">
        <v>2</v>
      </c>
      <c r="H30" s="32">
        <v>0</v>
      </c>
      <c r="I30" s="32">
        <v>8</v>
      </c>
      <c r="J30" s="32">
        <v>1</v>
      </c>
      <c r="K30" s="32">
        <v>0</v>
      </c>
      <c r="L30" s="32">
        <v>2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55" t="s">
        <v>39</v>
      </c>
      <c r="S30" s="56" t="s">
        <v>27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>
        <v>0</v>
      </c>
      <c r="Z30" s="56">
        <v>2022</v>
      </c>
      <c r="AA30" s="7"/>
    </row>
    <row r="31" spans="1:27" s="6" customFormat="1" ht="37.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55" t="s">
        <v>69</v>
      </c>
      <c r="S31" s="56" t="s">
        <v>31</v>
      </c>
      <c r="T31" s="72">
        <f>T33+T35</f>
        <v>5</v>
      </c>
      <c r="U31" s="72">
        <f>U33+U35</f>
        <v>15</v>
      </c>
      <c r="V31" s="72">
        <f>V33+V35</f>
        <v>13</v>
      </c>
      <c r="W31" s="72">
        <f>W33+W35</f>
        <v>13</v>
      </c>
      <c r="X31" s="72">
        <f>X33+X35</f>
        <v>13</v>
      </c>
      <c r="Y31" s="73">
        <f>SUM(T31:X31)</f>
        <v>59</v>
      </c>
      <c r="Z31" s="56">
        <v>2022</v>
      </c>
      <c r="AA31" s="7"/>
    </row>
    <row r="32" spans="1:27" s="6" customFormat="1" ht="31.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55" t="s">
        <v>67</v>
      </c>
      <c r="S32" s="56" t="s">
        <v>37</v>
      </c>
      <c r="T32" s="56">
        <v>0</v>
      </c>
      <c r="U32" s="56">
        <v>1</v>
      </c>
      <c r="V32" s="56">
        <v>1</v>
      </c>
      <c r="W32" s="56">
        <v>1</v>
      </c>
      <c r="X32" s="56">
        <v>1</v>
      </c>
      <c r="Y32" s="56">
        <v>1</v>
      </c>
      <c r="Z32" s="56">
        <v>2022</v>
      </c>
      <c r="AA32" s="7"/>
    </row>
    <row r="33" spans="1:27" s="6" customFormat="1" ht="31.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55" t="s">
        <v>66</v>
      </c>
      <c r="S33" s="56" t="s">
        <v>31</v>
      </c>
      <c r="T33" s="72">
        <v>0</v>
      </c>
      <c r="U33" s="72">
        <v>10</v>
      </c>
      <c r="V33" s="72">
        <v>10</v>
      </c>
      <c r="W33" s="72">
        <v>10</v>
      </c>
      <c r="X33" s="72">
        <v>10</v>
      </c>
      <c r="Y33" s="72">
        <f>SUM(T33:X33)</f>
        <v>40</v>
      </c>
      <c r="Z33" s="56">
        <v>2022</v>
      </c>
      <c r="AA33" s="7"/>
    </row>
    <row r="34" spans="1:27" s="6" customFormat="1" ht="47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55" t="s">
        <v>68</v>
      </c>
      <c r="S34" s="56" t="s">
        <v>37</v>
      </c>
      <c r="T34" s="56">
        <v>1</v>
      </c>
      <c r="U34" s="56">
        <v>1</v>
      </c>
      <c r="V34" s="56">
        <v>1</v>
      </c>
      <c r="W34" s="56">
        <v>1</v>
      </c>
      <c r="X34" s="56">
        <v>1</v>
      </c>
      <c r="Y34" s="56">
        <v>1</v>
      </c>
      <c r="Z34" s="56">
        <v>2022</v>
      </c>
      <c r="AA34" s="7"/>
    </row>
    <row r="35" spans="1:27" s="6" customFormat="1" ht="51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55" t="s">
        <v>40</v>
      </c>
      <c r="S35" s="56" t="s">
        <v>31</v>
      </c>
      <c r="T35" s="56">
        <v>5</v>
      </c>
      <c r="U35" s="56">
        <v>5</v>
      </c>
      <c r="V35" s="56">
        <v>3</v>
      </c>
      <c r="W35" s="56">
        <v>3</v>
      </c>
      <c r="X35" s="56">
        <v>3</v>
      </c>
      <c r="Y35" s="56">
        <f>SUM(T35:X35)</f>
        <v>19</v>
      </c>
      <c r="Z35" s="56">
        <v>2022</v>
      </c>
      <c r="AA35" s="7"/>
    </row>
    <row r="36" spans="1:27" s="6" customFormat="1" ht="31.5">
      <c r="A36" s="32">
        <v>6</v>
      </c>
      <c r="B36" s="32">
        <v>0</v>
      </c>
      <c r="C36" s="32">
        <v>1</v>
      </c>
      <c r="D36" s="32">
        <v>0</v>
      </c>
      <c r="E36" s="32">
        <v>4</v>
      </c>
      <c r="F36" s="32">
        <v>1</v>
      </c>
      <c r="G36" s="32">
        <v>2</v>
      </c>
      <c r="H36" s="32">
        <v>0</v>
      </c>
      <c r="I36" s="32">
        <v>8</v>
      </c>
      <c r="J36" s="32">
        <v>1</v>
      </c>
      <c r="K36" s="32">
        <v>0</v>
      </c>
      <c r="L36" s="32">
        <v>3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55" t="s">
        <v>41</v>
      </c>
      <c r="S36" s="56" t="s">
        <v>27</v>
      </c>
      <c r="T36" s="60">
        <f>T38+T40</f>
        <v>1600</v>
      </c>
      <c r="U36" s="60">
        <f>U38+U40</f>
        <v>900</v>
      </c>
      <c r="V36" s="60">
        <f>V38+V40</f>
        <v>500</v>
      </c>
      <c r="W36" s="60">
        <f>W38+W40</f>
        <v>0</v>
      </c>
      <c r="X36" s="60">
        <f>X38+X40</f>
        <v>0</v>
      </c>
      <c r="Y36" s="77">
        <f aca="true" t="shared" si="1" ref="Y36:Y41">SUM(T36:X36)</f>
        <v>3000</v>
      </c>
      <c r="Z36" s="56">
        <v>2022</v>
      </c>
      <c r="AA36" s="7"/>
    </row>
    <row r="37" spans="1:27" s="6" customFormat="1" ht="31.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61" t="s">
        <v>42</v>
      </c>
      <c r="S37" s="62" t="s">
        <v>31</v>
      </c>
      <c r="T37" s="63">
        <f>T39+T41+T45</f>
        <v>5</v>
      </c>
      <c r="U37" s="63">
        <f>U39+U41+U45</f>
        <v>2</v>
      </c>
      <c r="V37" s="63">
        <f>V39+V41+V45</f>
        <v>9</v>
      </c>
      <c r="W37" s="63">
        <f>W39+W41+W45</f>
        <v>8</v>
      </c>
      <c r="X37" s="63">
        <f>X39+X41+X45</f>
        <v>8</v>
      </c>
      <c r="Y37" s="62">
        <f t="shared" si="1"/>
        <v>32</v>
      </c>
      <c r="Z37" s="62">
        <v>2022</v>
      </c>
      <c r="AA37" s="7"/>
    </row>
    <row r="38" spans="1:27" s="6" customFormat="1" ht="47.25">
      <c r="A38" s="32">
        <v>6</v>
      </c>
      <c r="B38" s="32">
        <v>0</v>
      </c>
      <c r="C38" s="32">
        <v>1</v>
      </c>
      <c r="D38" s="32">
        <v>0</v>
      </c>
      <c r="E38" s="32">
        <v>4</v>
      </c>
      <c r="F38" s="32">
        <v>1</v>
      </c>
      <c r="G38" s="32">
        <v>2</v>
      </c>
      <c r="H38" s="32">
        <v>0</v>
      </c>
      <c r="I38" s="32">
        <v>8</v>
      </c>
      <c r="J38" s="32">
        <v>1</v>
      </c>
      <c r="K38" s="32">
        <v>0</v>
      </c>
      <c r="L38" s="32">
        <v>3</v>
      </c>
      <c r="M38" s="32">
        <v>2</v>
      </c>
      <c r="N38" s="32">
        <v>0</v>
      </c>
      <c r="O38" s="32">
        <v>0</v>
      </c>
      <c r="P38" s="32">
        <v>1</v>
      </c>
      <c r="Q38" s="32">
        <v>0</v>
      </c>
      <c r="R38" s="55" t="s">
        <v>43</v>
      </c>
      <c r="S38" s="56" t="s">
        <v>27</v>
      </c>
      <c r="T38" s="57">
        <v>200</v>
      </c>
      <c r="U38" s="57">
        <v>0</v>
      </c>
      <c r="V38" s="57">
        <v>0</v>
      </c>
      <c r="W38" s="57">
        <v>0</v>
      </c>
      <c r="X38" s="57">
        <v>0</v>
      </c>
      <c r="Y38" s="64">
        <f t="shared" si="1"/>
        <v>200</v>
      </c>
      <c r="Z38" s="56">
        <v>2022</v>
      </c>
      <c r="AA38" s="7"/>
    </row>
    <row r="39" spans="1:27" s="6" customFormat="1" ht="47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46"/>
      <c r="R39" s="55" t="s">
        <v>44</v>
      </c>
      <c r="S39" s="56" t="s">
        <v>31</v>
      </c>
      <c r="T39" s="59">
        <v>1</v>
      </c>
      <c r="U39" s="59">
        <v>0</v>
      </c>
      <c r="V39" s="59">
        <v>0</v>
      </c>
      <c r="W39" s="59">
        <v>0</v>
      </c>
      <c r="X39" s="59">
        <v>0</v>
      </c>
      <c r="Y39" s="56">
        <f t="shared" si="1"/>
        <v>1</v>
      </c>
      <c r="Z39" s="56">
        <v>2022</v>
      </c>
      <c r="AA39" s="7"/>
    </row>
    <row r="40" spans="1:27" s="6" customFormat="1" ht="31.5">
      <c r="A40" s="32">
        <v>6</v>
      </c>
      <c r="B40" s="32">
        <v>0</v>
      </c>
      <c r="C40" s="32">
        <v>1</v>
      </c>
      <c r="D40" s="32">
        <v>0</v>
      </c>
      <c r="E40" s="32">
        <v>4</v>
      </c>
      <c r="F40" s="32">
        <v>1</v>
      </c>
      <c r="G40" s="32">
        <v>2</v>
      </c>
      <c r="H40" s="32">
        <v>0</v>
      </c>
      <c r="I40" s="32">
        <v>8</v>
      </c>
      <c r="J40" s="32">
        <v>1</v>
      </c>
      <c r="K40" s="32">
        <v>0</v>
      </c>
      <c r="L40" s="32">
        <v>3</v>
      </c>
      <c r="M40" s="32">
        <v>2</v>
      </c>
      <c r="N40" s="32">
        <v>0</v>
      </c>
      <c r="O40" s="32">
        <v>0</v>
      </c>
      <c r="P40" s="32">
        <v>2</v>
      </c>
      <c r="Q40" s="32">
        <v>0</v>
      </c>
      <c r="R40" s="55" t="s">
        <v>45</v>
      </c>
      <c r="S40" s="56" t="s">
        <v>27</v>
      </c>
      <c r="T40" s="57">
        <v>1400</v>
      </c>
      <c r="U40" s="57">
        <v>900</v>
      </c>
      <c r="V40" s="57">
        <v>500</v>
      </c>
      <c r="W40" s="57">
        <v>0</v>
      </c>
      <c r="X40" s="57">
        <v>0</v>
      </c>
      <c r="Y40" s="57">
        <f t="shared" si="1"/>
        <v>2800</v>
      </c>
      <c r="Z40" s="56">
        <v>2022</v>
      </c>
      <c r="AA40" s="7"/>
    </row>
    <row r="41" spans="1:27" s="6" customFormat="1" ht="31.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46"/>
      <c r="R41" s="55" t="s">
        <v>46</v>
      </c>
      <c r="S41" s="56" t="s">
        <v>31</v>
      </c>
      <c r="T41" s="59">
        <v>3</v>
      </c>
      <c r="U41" s="59">
        <v>2</v>
      </c>
      <c r="V41" s="59">
        <v>1</v>
      </c>
      <c r="W41" s="59">
        <v>0</v>
      </c>
      <c r="X41" s="59">
        <v>0</v>
      </c>
      <c r="Y41" s="56">
        <f t="shared" si="1"/>
        <v>6</v>
      </c>
      <c r="Z41" s="56">
        <v>2022</v>
      </c>
      <c r="AA41" s="7"/>
    </row>
    <row r="42" spans="1:27" s="6" customFormat="1" ht="31.5">
      <c r="A42" s="32">
        <v>6</v>
      </c>
      <c r="B42" s="32">
        <v>0</v>
      </c>
      <c r="C42" s="32">
        <v>1</v>
      </c>
      <c r="D42" s="32">
        <v>0</v>
      </c>
      <c r="E42" s="32">
        <v>4</v>
      </c>
      <c r="F42" s="32">
        <v>1</v>
      </c>
      <c r="G42" s="32">
        <v>2</v>
      </c>
      <c r="H42" s="32">
        <v>0</v>
      </c>
      <c r="I42" s="32">
        <v>8</v>
      </c>
      <c r="J42" s="32">
        <v>1</v>
      </c>
      <c r="K42" s="32">
        <v>0</v>
      </c>
      <c r="L42" s="32">
        <v>4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65" t="s">
        <v>47</v>
      </c>
      <c r="S42" s="66" t="s">
        <v>27</v>
      </c>
      <c r="T42" s="67">
        <f aca="true" t="shared" si="2" ref="T42:Y42">T44</f>
        <v>100</v>
      </c>
      <c r="U42" s="67">
        <v>0</v>
      </c>
      <c r="V42" s="67">
        <f t="shared" si="2"/>
        <v>100</v>
      </c>
      <c r="W42" s="67">
        <f t="shared" si="2"/>
        <v>100</v>
      </c>
      <c r="X42" s="67">
        <f t="shared" si="2"/>
        <v>100</v>
      </c>
      <c r="Y42" s="67">
        <f t="shared" si="2"/>
        <v>400</v>
      </c>
      <c r="Z42" s="66">
        <v>2022</v>
      </c>
      <c r="AA42" s="7"/>
    </row>
    <row r="43" spans="1:27" s="6" customFormat="1" ht="31.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55" t="s">
        <v>48</v>
      </c>
      <c r="S43" s="56" t="s">
        <v>31</v>
      </c>
      <c r="T43" s="59">
        <v>230</v>
      </c>
      <c r="U43" s="59">
        <v>0</v>
      </c>
      <c r="V43" s="59">
        <v>300</v>
      </c>
      <c r="W43" s="59">
        <v>335</v>
      </c>
      <c r="X43" s="59">
        <v>370</v>
      </c>
      <c r="Y43" s="56">
        <v>370</v>
      </c>
      <c r="Z43" s="56">
        <v>2022</v>
      </c>
      <c r="AA43" s="7"/>
    </row>
    <row r="44" spans="1:27" s="6" customFormat="1" ht="47.25">
      <c r="A44" s="32">
        <v>6</v>
      </c>
      <c r="B44" s="32">
        <v>0</v>
      </c>
      <c r="C44" s="32">
        <v>1</v>
      </c>
      <c r="D44" s="32">
        <v>0</v>
      </c>
      <c r="E44" s="32">
        <v>4</v>
      </c>
      <c r="F44" s="32">
        <v>1</v>
      </c>
      <c r="G44" s="32">
        <v>2</v>
      </c>
      <c r="H44" s="32">
        <v>0</v>
      </c>
      <c r="I44" s="32">
        <v>8</v>
      </c>
      <c r="J44" s="32">
        <v>1</v>
      </c>
      <c r="K44" s="32">
        <v>0</v>
      </c>
      <c r="L44" s="32">
        <v>4</v>
      </c>
      <c r="M44" s="32">
        <v>2</v>
      </c>
      <c r="N44" s="32">
        <v>0</v>
      </c>
      <c r="O44" s="32">
        <v>0</v>
      </c>
      <c r="P44" s="32">
        <v>1</v>
      </c>
      <c r="Q44" s="32">
        <v>0</v>
      </c>
      <c r="R44" s="55" t="s">
        <v>49</v>
      </c>
      <c r="S44" s="56" t="s">
        <v>27</v>
      </c>
      <c r="T44" s="57">
        <v>100</v>
      </c>
      <c r="U44" s="57">
        <v>0</v>
      </c>
      <c r="V44" s="57">
        <v>100</v>
      </c>
      <c r="W44" s="57">
        <v>100</v>
      </c>
      <c r="X44" s="57">
        <v>100</v>
      </c>
      <c r="Y44" s="64">
        <f>SUM(T44:X44)</f>
        <v>400</v>
      </c>
      <c r="Z44" s="56">
        <v>2022</v>
      </c>
      <c r="AA44" s="7"/>
    </row>
    <row r="45" spans="1:27" s="6" customFormat="1" ht="19.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55" t="s">
        <v>50</v>
      </c>
      <c r="S45" s="56" t="s">
        <v>31</v>
      </c>
      <c r="T45" s="59">
        <v>1</v>
      </c>
      <c r="U45" s="59">
        <v>0</v>
      </c>
      <c r="V45" s="59">
        <v>8</v>
      </c>
      <c r="W45" s="59">
        <v>8</v>
      </c>
      <c r="X45" s="59">
        <v>8</v>
      </c>
      <c r="Y45" s="56">
        <f>SUM(T45:X45)</f>
        <v>25</v>
      </c>
      <c r="Z45" s="56">
        <v>2022</v>
      </c>
      <c r="AA45" s="7"/>
    </row>
    <row r="46" spans="1:27" s="6" customFormat="1" ht="31.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55" t="s">
        <v>51</v>
      </c>
      <c r="S46" s="56" t="s">
        <v>37</v>
      </c>
      <c r="T46" s="56">
        <v>1</v>
      </c>
      <c r="U46" s="56">
        <v>1</v>
      </c>
      <c r="V46" s="56">
        <v>1</v>
      </c>
      <c r="W46" s="56">
        <v>1</v>
      </c>
      <c r="X46" s="56">
        <v>1</v>
      </c>
      <c r="Y46" s="56">
        <v>1</v>
      </c>
      <c r="Z46" s="56">
        <v>2022</v>
      </c>
      <c r="AA46" s="7"/>
    </row>
    <row r="47" spans="1:27" s="6" customFormat="1" ht="31.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61" t="s">
        <v>52</v>
      </c>
      <c r="S47" s="62" t="s">
        <v>31</v>
      </c>
      <c r="T47" s="63">
        <f>T37</f>
        <v>5</v>
      </c>
      <c r="U47" s="63">
        <f>U37</f>
        <v>2</v>
      </c>
      <c r="V47" s="63">
        <f>V37</f>
        <v>9</v>
      </c>
      <c r="W47" s="63">
        <f>W37</f>
        <v>8</v>
      </c>
      <c r="X47" s="63">
        <f>X37</f>
        <v>8</v>
      </c>
      <c r="Y47" s="63">
        <f>SUM(T47:X47)</f>
        <v>32</v>
      </c>
      <c r="Z47" s="62">
        <v>2022</v>
      </c>
      <c r="AA47" s="7"/>
    </row>
    <row r="48" spans="1:26" ht="47.25">
      <c r="A48" s="48"/>
      <c r="B48" s="48"/>
      <c r="C48" s="49"/>
      <c r="D48" s="49"/>
      <c r="E48" s="49"/>
      <c r="F48" s="49"/>
      <c r="G48" s="49"/>
      <c r="H48" s="49"/>
      <c r="I48" s="49"/>
      <c r="J48" s="48"/>
      <c r="K48" s="48"/>
      <c r="L48" s="48"/>
      <c r="M48" s="48"/>
      <c r="N48" s="48"/>
      <c r="O48" s="48"/>
      <c r="P48" s="48"/>
      <c r="Q48" s="50"/>
      <c r="R48" s="55" t="s">
        <v>53</v>
      </c>
      <c r="S48" s="56" t="s">
        <v>27</v>
      </c>
      <c r="T48" s="68">
        <v>0</v>
      </c>
      <c r="U48" s="68">
        <v>0</v>
      </c>
      <c r="V48" s="68">
        <v>0</v>
      </c>
      <c r="W48" s="68">
        <v>0</v>
      </c>
      <c r="X48" s="68">
        <v>0</v>
      </c>
      <c r="Y48" s="68">
        <v>0</v>
      </c>
      <c r="Z48" s="68">
        <v>2022</v>
      </c>
    </row>
    <row r="49" spans="1:26" ht="47.25">
      <c r="A49" s="48"/>
      <c r="B49" s="48"/>
      <c r="C49" s="49"/>
      <c r="D49" s="49"/>
      <c r="E49" s="49"/>
      <c r="F49" s="49"/>
      <c r="G49" s="49"/>
      <c r="H49" s="49"/>
      <c r="I49" s="49"/>
      <c r="J49" s="48"/>
      <c r="K49" s="48"/>
      <c r="L49" s="48"/>
      <c r="M49" s="48"/>
      <c r="N49" s="48"/>
      <c r="O49" s="48"/>
      <c r="P49" s="48"/>
      <c r="Q49" s="50"/>
      <c r="R49" s="69" t="s">
        <v>54</v>
      </c>
      <c r="S49" s="68" t="s">
        <v>31</v>
      </c>
      <c r="T49" s="68">
        <f>T51+T53</f>
        <v>1</v>
      </c>
      <c r="U49" s="68">
        <f>U51+U53</f>
        <v>1</v>
      </c>
      <c r="V49" s="68">
        <f>V51+V53</f>
        <v>1</v>
      </c>
      <c r="W49" s="68">
        <f>W51+W53</f>
        <v>3</v>
      </c>
      <c r="X49" s="68">
        <f>X51+X53</f>
        <v>3</v>
      </c>
      <c r="Y49" s="68">
        <v>3</v>
      </c>
      <c r="Z49" s="68">
        <v>2022</v>
      </c>
    </row>
    <row r="50" spans="1:26" ht="31.5">
      <c r="A50" s="48"/>
      <c r="B50" s="48"/>
      <c r="C50" s="49"/>
      <c r="D50" s="49"/>
      <c r="E50" s="49"/>
      <c r="F50" s="49"/>
      <c r="G50" s="49"/>
      <c r="H50" s="49"/>
      <c r="I50" s="49"/>
      <c r="J50" s="48"/>
      <c r="K50" s="48"/>
      <c r="L50" s="48"/>
      <c r="M50" s="48"/>
      <c r="N50" s="48"/>
      <c r="O50" s="48"/>
      <c r="P50" s="48"/>
      <c r="Q50" s="50"/>
      <c r="R50" s="70" t="s">
        <v>55</v>
      </c>
      <c r="S50" s="56" t="s">
        <v>37</v>
      </c>
      <c r="T50" s="56">
        <v>1</v>
      </c>
      <c r="U50" s="56">
        <v>1</v>
      </c>
      <c r="V50" s="56">
        <v>1</v>
      </c>
      <c r="W50" s="56">
        <v>1</v>
      </c>
      <c r="X50" s="56">
        <v>1</v>
      </c>
      <c r="Y50" s="56">
        <v>1</v>
      </c>
      <c r="Z50" s="56">
        <v>2022</v>
      </c>
    </row>
    <row r="51" spans="1:26" ht="31.5">
      <c r="A51" s="48"/>
      <c r="B51" s="48"/>
      <c r="C51" s="49"/>
      <c r="D51" s="49"/>
      <c r="E51" s="49"/>
      <c r="F51" s="49"/>
      <c r="G51" s="49"/>
      <c r="H51" s="49"/>
      <c r="I51" s="49"/>
      <c r="J51" s="48"/>
      <c r="K51" s="48"/>
      <c r="L51" s="48"/>
      <c r="M51" s="48"/>
      <c r="N51" s="48"/>
      <c r="O51" s="48"/>
      <c r="P51" s="48"/>
      <c r="Q51" s="50"/>
      <c r="R51" s="70" t="s">
        <v>56</v>
      </c>
      <c r="S51" s="68" t="s">
        <v>31</v>
      </c>
      <c r="T51" s="68">
        <v>1</v>
      </c>
      <c r="U51" s="68">
        <v>1</v>
      </c>
      <c r="V51" s="68">
        <v>1</v>
      </c>
      <c r="W51" s="68">
        <v>2</v>
      </c>
      <c r="X51" s="68">
        <v>2</v>
      </c>
      <c r="Y51" s="68">
        <v>2</v>
      </c>
      <c r="Z51" s="68">
        <v>2022</v>
      </c>
    </row>
    <row r="52" spans="1:26" ht="47.25">
      <c r="A52" s="51"/>
      <c r="B52" s="51"/>
      <c r="C52" s="52"/>
      <c r="D52" s="52"/>
      <c r="E52" s="52"/>
      <c r="F52" s="52"/>
      <c r="G52" s="52"/>
      <c r="H52" s="52"/>
      <c r="I52" s="52"/>
      <c r="J52" s="51"/>
      <c r="K52" s="51"/>
      <c r="L52" s="51"/>
      <c r="M52" s="51"/>
      <c r="N52" s="51"/>
      <c r="O52" s="51"/>
      <c r="P52" s="51"/>
      <c r="Q52" s="53"/>
      <c r="R52" s="71" t="s">
        <v>59</v>
      </c>
      <c r="S52" s="62" t="s">
        <v>37</v>
      </c>
      <c r="T52" s="62">
        <v>1</v>
      </c>
      <c r="U52" s="62">
        <v>1</v>
      </c>
      <c r="V52" s="62">
        <v>1</v>
      </c>
      <c r="W52" s="62">
        <v>1</v>
      </c>
      <c r="X52" s="62">
        <v>1</v>
      </c>
      <c r="Y52" s="62">
        <v>1</v>
      </c>
      <c r="Z52" s="62">
        <v>2022</v>
      </c>
    </row>
    <row r="53" spans="1:26" ht="47.25">
      <c r="A53" s="48"/>
      <c r="B53" s="48"/>
      <c r="C53" s="49"/>
      <c r="D53" s="49"/>
      <c r="E53" s="49"/>
      <c r="F53" s="49"/>
      <c r="G53" s="49"/>
      <c r="H53" s="49"/>
      <c r="I53" s="49"/>
      <c r="J53" s="48"/>
      <c r="K53" s="48"/>
      <c r="L53" s="48"/>
      <c r="M53" s="48"/>
      <c r="N53" s="48"/>
      <c r="O53" s="48"/>
      <c r="P53" s="48"/>
      <c r="Q53" s="50"/>
      <c r="R53" s="70" t="s">
        <v>57</v>
      </c>
      <c r="S53" s="68" t="s">
        <v>31</v>
      </c>
      <c r="T53" s="68">
        <v>0</v>
      </c>
      <c r="U53" s="68">
        <v>0</v>
      </c>
      <c r="V53" s="68">
        <v>0</v>
      </c>
      <c r="W53" s="68">
        <v>1</v>
      </c>
      <c r="X53" s="68">
        <v>1</v>
      </c>
      <c r="Y53" s="68">
        <v>1</v>
      </c>
      <c r="Z53" s="68">
        <v>2022</v>
      </c>
    </row>
    <row r="54" spans="1:26" ht="31.5">
      <c r="A54" s="51"/>
      <c r="B54" s="51"/>
      <c r="C54" s="52"/>
      <c r="D54" s="52"/>
      <c r="E54" s="52"/>
      <c r="F54" s="52"/>
      <c r="G54" s="52"/>
      <c r="H54" s="52"/>
      <c r="I54" s="52"/>
      <c r="J54" s="51"/>
      <c r="K54" s="51"/>
      <c r="L54" s="51"/>
      <c r="M54" s="51"/>
      <c r="N54" s="51"/>
      <c r="O54" s="51"/>
      <c r="P54" s="51"/>
      <c r="Q54" s="53"/>
      <c r="R54" s="61" t="s">
        <v>61</v>
      </c>
      <c r="S54" s="62" t="s">
        <v>37</v>
      </c>
      <c r="T54" s="62">
        <v>1</v>
      </c>
      <c r="U54" s="62">
        <v>1</v>
      </c>
      <c r="V54" s="62">
        <v>1</v>
      </c>
      <c r="W54" s="62">
        <v>1</v>
      </c>
      <c r="X54" s="62">
        <v>1</v>
      </c>
      <c r="Y54" s="62">
        <v>1</v>
      </c>
      <c r="Z54" s="62">
        <v>2022</v>
      </c>
    </row>
    <row r="55" spans="1:26" ht="31.5">
      <c r="A55" s="48"/>
      <c r="B55" s="48"/>
      <c r="C55" s="49"/>
      <c r="D55" s="49"/>
      <c r="E55" s="49"/>
      <c r="F55" s="49"/>
      <c r="G55" s="49"/>
      <c r="H55" s="49"/>
      <c r="I55" s="49"/>
      <c r="J55" s="48"/>
      <c r="K55" s="48"/>
      <c r="L55" s="48"/>
      <c r="M55" s="48"/>
      <c r="N55" s="48"/>
      <c r="O55" s="48"/>
      <c r="P55" s="48"/>
      <c r="Q55" s="50"/>
      <c r="R55" s="55" t="s">
        <v>58</v>
      </c>
      <c r="S55" s="56" t="s">
        <v>31</v>
      </c>
      <c r="T55" s="72">
        <v>3</v>
      </c>
      <c r="U55" s="72">
        <v>3</v>
      </c>
      <c r="V55" s="72">
        <v>3</v>
      </c>
      <c r="W55" s="72">
        <v>4</v>
      </c>
      <c r="X55" s="72">
        <v>4</v>
      </c>
      <c r="Y55" s="73">
        <v>4</v>
      </c>
      <c r="Z55" s="56">
        <v>2022</v>
      </c>
    </row>
    <row r="56" spans="18:26" ht="15">
      <c r="R56" s="74"/>
      <c r="S56" s="74"/>
      <c r="T56" s="75"/>
      <c r="U56" s="76"/>
      <c r="V56" s="76"/>
      <c r="W56" s="76"/>
      <c r="X56" s="76"/>
      <c r="Y56" s="76"/>
      <c r="Z56" s="76" t="s">
        <v>64</v>
      </c>
    </row>
  </sheetData>
  <sheetProtection selectLockedCells="1" selectUnlockedCells="1"/>
  <mergeCells count="20">
    <mergeCell ref="H15:Q16"/>
    <mergeCell ref="A7:Z7"/>
    <mergeCell ref="A8:Z8"/>
    <mergeCell ref="A9:Z9"/>
    <mergeCell ref="I11:Z11"/>
    <mergeCell ref="I12:Z12"/>
    <mergeCell ref="A14:Q14"/>
    <mergeCell ref="R14:R16"/>
    <mergeCell ref="S14:S16"/>
    <mergeCell ref="T14:X15"/>
    <mergeCell ref="Y14:Z15"/>
    <mergeCell ref="A15:C16"/>
    <mergeCell ref="D15:E16"/>
    <mergeCell ref="F15:G16"/>
    <mergeCell ref="T1:Z1"/>
    <mergeCell ref="S2:Z2"/>
    <mergeCell ref="A3:Z3"/>
    <mergeCell ref="A4:Z4"/>
    <mergeCell ref="A5:Z5"/>
    <mergeCell ref="A6:Z6"/>
  </mergeCells>
  <printOptions horizontalCentered="1"/>
  <pageMargins left="0.39375" right="0.39375" top="0.5902777777777778" bottom="0.39375" header="0.5118055555555555" footer="0.5118055555555555"/>
  <pageSetup firstPageNumber="34" useFirstPageNumber="1" fitToHeight="2" fitToWidth="1" horizontalDpi="300" verticalDpi="300" orientation="landscape" paperSize="9" scale="59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Специалист</cp:lastModifiedBy>
  <cp:lastPrinted>2020-07-03T05:25:17Z</cp:lastPrinted>
  <dcterms:created xsi:type="dcterms:W3CDTF">2019-02-05T09:36:33Z</dcterms:created>
  <dcterms:modified xsi:type="dcterms:W3CDTF">2020-09-25T08:00:28Z</dcterms:modified>
  <cp:category/>
  <cp:version/>
  <cp:contentType/>
  <cp:contentStatus/>
</cp:coreProperties>
</file>