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 1" sheetId="1" r:id="rId1"/>
  </sheets>
  <definedNames>
    <definedName name="_xlnm.Print_Area" localSheetId="0">'Лист 1'!$A$1:$E$194</definedName>
  </definedNames>
  <calcPr fullCalcOnLoad="1"/>
</workbook>
</file>

<file path=xl/sharedStrings.xml><?xml version="1.0" encoding="utf-8"?>
<sst xmlns="http://schemas.openxmlformats.org/spreadsheetml/2006/main" count="375" uniqueCount="361">
  <si>
    <t>000 1 12 01041 01 0000 120</t>
  </si>
  <si>
    <t>000 1 12 01042 01 0000 120</t>
  </si>
  <si>
    <t>Плата за размещение отходов производства</t>
  </si>
  <si>
    <t>Плата за размещение твердых коммунальных отходов</t>
  </si>
  <si>
    <t>000 1 13 01000 00 0000 130</t>
  </si>
  <si>
    <t>Доходы от оказания платных услуг (работ)</t>
  </si>
  <si>
    <t>Прочие доходы от оказания платных услуг (работ)</t>
  </si>
  <si>
    <t>000 1 13 01990 00 0000 130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</si>
  <si>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</si>
  <si>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</si>
  <si>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000 1 13 01995 05 1011 130</t>
  </si>
  <si>
    <t>Прочие доходы от оказания платных услуг (работ) получателями средств бюджетов муниципальных районов (прочие доходы от оказания платных услуг (работ))</t>
  </si>
  <si>
    <t>000 1 14 06313 05 0000 430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</si>
  <si>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</si>
  <si>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</si>
  <si>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</si>
  <si>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</si>
  <si>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</si>
  <si>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</si>
  <si>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</si>
  <si>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</si>
  <si>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</si>
  <si>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</si>
  <si>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</si>
  <si>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</si>
  <si>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</si>
  <si>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</si>
  <si>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</si>
  <si>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от 26.12.2019г. № 122</t>
  </si>
  <si>
    <t>Прочие субвенции бюджетам муниципальных районов (субвенции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области)</t>
  </si>
  <si>
    <t>000 2 02 30000 00 0000 150</t>
  </si>
  <si>
    <t>000 2 02 30029 00 0000 150</t>
  </si>
  <si>
    <t>000 2 02 30029 05 0000 150</t>
  </si>
  <si>
    <t>000 2 02 35082 00 0000 150</t>
  </si>
  <si>
    <t>000 2 02 35082 05 0000 150</t>
  </si>
  <si>
    <t xml:space="preserve">000 2 02 35120 00 0000 150 </t>
  </si>
  <si>
    <t>000 2 02 35120 05 0000 150</t>
  </si>
  <si>
    <t>000 2 02 35930 00 0000 150</t>
  </si>
  <si>
    <t>000 2 02 35930 05 0000 150</t>
  </si>
  <si>
    <t>000 2 02 39999 00 0000 150</t>
  </si>
  <si>
    <t>000 2 02 39999 05 0000 150</t>
  </si>
  <si>
    <t>000 2 02 39999 05 2015 150</t>
  </si>
  <si>
    <t>000 2 02 39999 05 2016 150</t>
  </si>
  <si>
    <t>000 2 02 39999 05 2070 150</t>
  </si>
  <si>
    <t>000 2 02 39999 05 2114 150</t>
  </si>
  <si>
    <t>000 2 02 39999 05 2151 150</t>
  </si>
  <si>
    <t>000 2 02 39999 05 2153 150</t>
  </si>
  <si>
    <t>000 2 02 39999 05 2174 150</t>
  </si>
  <si>
    <t>000 2 02 39999 05 2217 150</t>
  </si>
  <si>
    <t>Прочие субвенции бюджетам муниципальных районов (субвенции на осуществление государственных полномочий Тверской области по созданию и организации деятельности  комиссий по делам несовершеннолетних и защите их прав)</t>
  </si>
  <si>
    <t>Прочие субвенции бюджетам муниципальных районов (субвенции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типа))</t>
  </si>
  <si>
    <t xml:space="preserve">ДОХОДЫ ОТ ОКАЗАНИЯ ПЛАТНЫХ УСЛУГ И КОМПЕНСАЦИИ ЗАТРАТ ГОСУДАРСТВА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</si>
  <si>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</si>
  <si>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</si>
  <si>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</si>
  <si>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</si>
  <si>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</si>
  <si>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</si>
  <si>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</si>
  <si>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</si>
  <si>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Конаковского района</t>
  </si>
  <si>
    <t>к решению Собрания депутатов</t>
  </si>
  <si>
    <t>Приложение 2</t>
  </si>
  <si>
    <t>от 21.12.2018г. № 23</t>
  </si>
  <si>
    <t>000 2 02 29999 05 2012 150</t>
  </si>
  <si>
    <t>000 2 02 29999 05 2071 150</t>
  </si>
  <si>
    <t>000 2 02 29999 05 2203 150</t>
  </si>
  <si>
    <t>Субсидии бюджетам бюджетной системы Российской Федерации (межбюджетные субсидии)</t>
  </si>
  <si>
    <t>000 2 02 20000 00 0000 150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</si>
  <si>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</si>
  <si>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</si>
  <si>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</si>
  <si>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</si>
  <si>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муниципальных районов (субсидии на организацию обеспечения учащихся начальных классов муниципальных общеобразовательных организаций горячим питанием)</t>
  </si>
  <si>
    <t>Прочие субсидии бюджетам муниципальных районов (субсидии на организацию отдыха детей в каникулярное время)</t>
  </si>
  <si>
    <t>Прочие субсидии бюджетам муниципальных районов (субсидии на организацию участия детей и подростков в социально значимых региональных проектах)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</si>
  <si>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</si>
  <si>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</si>
  <si>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</si>
  <si>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000 2 02 20216 05 0000 150</t>
  </si>
  <si>
    <t>000 2 02 20216 05 2227 150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</si>
  <si>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</si>
  <si>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000 2 02 29999 05 2065 150</t>
  </si>
  <si>
    <t>Прочие субсидии бюджетам муниципальных районов (субсидии на поддержку социальных маршрутов внутреннего водного транспорта)</t>
  </si>
  <si>
    <t>000 2 02 29999 05 2200 150</t>
  </si>
  <si>
    <t>Прочие субсидии бюджетам муниципальных районов (субсидии на проведение капитального ремонта и приобретение оборудования в целях обеспечения односменного режима обучения в общеобразовательных организациях)</t>
  </si>
  <si>
    <t>000 2 02 40014 00 0000 150</t>
  </si>
  <si>
    <t>000 2 02 40000 00 0000 000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</si>
  <si>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</si>
  <si>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</si>
  <si>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</si>
  <si>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</si>
  <si>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000 2 02 40014 05 1518 150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</si>
  <si>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 из бюджетов городских и сельских поселений)</t>
  </si>
  <si>
    <t>000 2 02 40014 05 1519 150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</si>
  <si>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из бюджетов городских и сельских поселений, в связи с передачей полномочий по решению вопросов местного значения)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</si>
  <si>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</si>
  <si>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</si>
  <si>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</si>
  <si>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</si>
  <si>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</si>
  <si>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000 1 11 05325 05 0000 120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</si>
  <si>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</si>
  <si>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</si>
  <si>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</si>
  <si>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</si>
  <si>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Плата за размещение отходов производства и потребления</t>
  </si>
  <si>
    <t>000 1 12 01040 01 0000 120</t>
  </si>
  <si>
    <t>000 2 02 29999 05 2190 150</t>
  </si>
  <si>
    <t>000 2 02 29999 05 2222 150</t>
  </si>
  <si>
    <t>Прочие субсидии бюджетам муниципальных районов (субсидии на укрепление материально-технической базы муниципальных общеобразовательных организаций)</t>
  </si>
  <si>
    <t>Прочие субсидии бюджетам муниципальных районов (субсидии на укрепление материально-технической базы муниципальных дошкольных образовательных организаций)</t>
  </si>
  <si>
    <t>Субсидия бюджетам на поддержку отрасли культуры</t>
  </si>
  <si>
    <t>000 2 02 25519 05 0000 150</t>
  </si>
  <si>
    <t>000 2 02 25519 00 0000 150</t>
  </si>
  <si>
    <t>Субсидия бюджетам муниципальных районов на поддержку отрасли культуры</t>
  </si>
  <si>
    <t>000 2 02 29999 05 2049 150</t>
  </si>
  <si>
    <t>Прочие субсидии бюджетам муниципальных районов (субсидии на поддержку редакций районных и городских газет)</t>
  </si>
  <si>
    <t>000 2 02 29999 05 2093 150</t>
  </si>
  <si>
    <t>Прочие субсидии бюджетам муниципальных районов (субсидии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обратно)</t>
  </si>
  <si>
    <t>000 2 02 29999 05 2207 150</t>
  </si>
  <si>
    <t>000 2 02 29999 05 2208 150</t>
  </si>
  <si>
    <t>Прочие субсидии бюджетам муниципальных районов (субсидии на повышение заработной платы педагогическим работникам муниципальных организаций дополнительного образования)</t>
  </si>
  <si>
    <t>Прочие субсидии бюджетам муниципальных районов (субсидии на повышение заработной платы работникам муниципальных учреждений культуры Тверской области)</t>
  </si>
  <si>
    <t>000 2 02 49999 00 0000 150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</si>
  <si>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</si>
  <si>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</si>
  <si>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000 2 02 49999 05 0000 150</t>
  </si>
  <si>
    <t>000 2 02 49999 05 2164 150</t>
  </si>
  <si>
    <t>Прочие межбюджетные трансферты, передаваемые бюджетам муниципальных районов (прочие межбюджетные трансферты, передаваемые на реализацию мероприятий по обращениям, поступающим к депутатам Законодательного Собрания Тверской области)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</si>
  <si>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</si>
  <si>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</si>
  <si>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</si>
  <si>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</si>
  <si>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000 2 02 20077 05 2131 150</t>
  </si>
  <si>
    <t>Субсидии бюджетам муниципальных районов на софинансирование капитальных вложений в объекты муниципальной собственности (субсидии на модернизацию объектов теплоэнергетических комплексов муниципальных образований Тверской области)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</si>
  <si>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</si>
  <si>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</si>
  <si>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000 2 02 25497 00 0000 150</t>
  </si>
  <si>
    <t>Субсидии бюджетам на реализацию мероприятий по обеспечению жильем молодых семей</t>
  </si>
  <si>
    <t>&lt;&lt;Приложение 8</t>
  </si>
  <si>
    <t>000 2 02 29999 05 2206 150</t>
  </si>
  <si>
    <t>Прочие субсидии бюджетам муниципальных районов (субсидии на проведение капитального ремонта объектов теплоэнергетических комплексов муниципальных образований Тверской области)</t>
  </si>
  <si>
    <t>000 2 02 29999 05 2232 150</t>
  </si>
  <si>
    <t>Прочие субсидии бюджетам муниципальных районов (субсидии на повышение оплаты труда работникам муниципальных учреждений в области образования в связи с увеличением минимального размера оплаты труда)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</si>
  <si>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</si>
  <si>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</si>
  <si>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</si>
  <si>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000 2 07 00000 00 0000 000</t>
  </si>
  <si>
    <t>000 2 07 05030 05 0000 150</t>
  </si>
  <si>
    <t>000 2 07 05030 05 2140 150</t>
  </si>
  <si>
    <t>Прочие безвозмездные поступления в бюджеты муниципальных районов (прочие безвозмездные поступления от физических лиц)</t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</si>
  <si>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</si>
  <si>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</si>
  <si>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ЗАДОЛЖЕННОСТЬ И ПЕРЕРАСЧЕТЫ ПО ОТМЕНЕННЫМ НАЛОГАМ, СБОРАМ И ИНЫМ ОБЯЗАТЕЛЬНЫМ ПЛАТЕЖАМ</t>
  </si>
  <si>
    <t>000 1 09 00000 00 0000 000</t>
  </si>
  <si>
    <t>000 1 09 07000 00 0000 110</t>
  </si>
  <si>
    <t>Прочие налоги и сборы (по отмененным местным налогам и сборам)</t>
  </si>
  <si>
    <t>Прочие местные налоги и сборы</t>
  </si>
  <si>
    <t>000 1 09 07050 00 0000 110</t>
  </si>
  <si>
    <t>000 2 02 40014 05 1090 150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</si>
  <si>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</si>
  <si>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</si>
  <si>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</si>
  <si>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</si>
  <si>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</si>
  <si>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</si>
  <si>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</si>
  <si>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</si>
  <si>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</si>
  <si>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</si>
  <si>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</si>
  <si>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</si>
  <si>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</si>
  <si>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</si>
  <si>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 на обеспечение безопасности дорожного движения)</t>
  </si>
  <si>
    <t>Прочие местные налоги и сборы, мобилизуемые на территориях муниципальных районов</t>
  </si>
  <si>
    <t>000 1 09 07053 05 0000 110</t>
  </si>
  <si>
    <t>000 1 16 25050 01 0000 140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</si>
  <si>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</si>
  <si>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</si>
  <si>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</si>
  <si>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</si>
  <si>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</si>
  <si>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</si>
  <si>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</si>
  <si>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</si>
  <si>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</si>
  <si>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Прогнозируемые доходы бюджета Конаковского района по группам,</t>
  </si>
  <si>
    <t xml:space="preserve">подгруппам, статьям, подстатьям и элементам доходов классификации доходов </t>
  </si>
  <si>
    <t>Код бюджетной</t>
  </si>
  <si>
    <t>000 1 00 00000 00 0000 000</t>
  </si>
  <si>
    <t xml:space="preserve"> НАЛОГОВЫЕ И НЕНАЛОГОВЫЕ ДОХОДЫ</t>
  </si>
  <si>
    <t>НАЛОГИ НА ПРИБЫЛЬ, ДОХОДЫ</t>
  </si>
  <si>
    <t>НАЛОГ  НА ДОХОДЫ ФИЗИЧЕСКИХ ЛИЦ</t>
  </si>
  <si>
    <t>000 1 01 02010 01 0000 110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</si>
  <si>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</si>
  <si>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000 1 01 02020 01 0000 110</t>
  </si>
  <si>
    <t xml:space="preserve"> 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</si>
  <si>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</si>
  <si>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</si>
  <si>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</si>
  <si>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</si>
  <si>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</si>
  <si>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</si>
  <si>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</si>
  <si>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</si>
  <si>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</si>
  <si>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</si>
  <si>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</si>
  <si>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</si>
  <si>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</si>
  <si>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</si>
  <si>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</si>
  <si>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 ГОСУДАРСТВЕННОЙ И  МУНИЦИПАЛЬНОЙ 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</si>
  <si>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</si>
  <si>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</si>
  <si>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</si>
  <si>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</si>
  <si>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000 1 11 05025 05 0000 120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</si>
  <si>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</si>
  <si>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</si>
  <si>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</si>
  <si>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</si>
  <si>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</si>
  <si>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</si>
  <si>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000 1 12 00000 00 0000 000</t>
  </si>
  <si>
    <t>ПЛАТЕЖИ ПРИ ПОЛЬЗОВАНИИ ПРИРОДНЫМИ РЕСУРСАМИ</t>
  </si>
  <si>
    <t>000 1 13 00000 00 0000 000</t>
  </si>
  <si>
    <t>000 1 14 00000 00 0000 000</t>
  </si>
  <si>
    <t>ДОХОДЫ ОТ ПРОДАЖИ МАТЕРИАЛЬНЫХ И НЕМАТЕРИАЛЬНЫХ АКТИВОВ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</si>
  <si>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</si>
  <si>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</si>
  <si>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</si>
  <si>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</si>
  <si>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</si>
  <si>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</si>
  <si>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</si>
  <si>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</si>
  <si>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</si>
  <si>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</si>
  <si>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</si>
  <si>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</si>
  <si>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</si>
  <si>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</si>
  <si>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</si>
  <si>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</si>
  <si>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</si>
  <si>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Субвенции бюджетам на государственную регистрацию актов гражданского состояния</t>
  </si>
  <si>
    <t>Прочие субвенции</t>
  </si>
  <si>
    <t>Прочие субвенции  бюджетам  муниципальных районов</t>
  </si>
  <si>
    <t xml:space="preserve">   ИТОГО ДОХОДОВ                                                </t>
  </si>
  <si>
    <t>000 1 01 00000 00 0000 000</t>
  </si>
  <si>
    <t>000 1 01 02000 01 0000 110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</si>
  <si>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</si>
  <si>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</si>
  <si>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Плата за сбросы загрязняющих веществ в водные объекты</t>
  </si>
  <si>
    <t>000 1 12 01010 01 0000 120</t>
  </si>
  <si>
    <t>000 1 12 01030 01 0000 120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</si>
  <si>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</si>
  <si>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Плата за негативное воздействие на окружающую среду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</si>
  <si>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</si>
  <si>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</si>
  <si>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</si>
  <si>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</si>
  <si>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</si>
  <si>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</si>
  <si>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</si>
  <si>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000 1 05 04000 02 0000 110</t>
  </si>
  <si>
    <t>000 1 01 02030 01 0000 110</t>
  </si>
  <si>
    <t>Плата за выбросы загрязняющих веществ в атмосферный воздух стационарными объектами</t>
  </si>
  <si>
    <t>000 1 12 01000 01 0000 120</t>
  </si>
  <si>
    <t>000 1 14 06000 00 0000 430</t>
  </si>
  <si>
    <t>000 1 13 02000 00 0000 130</t>
  </si>
  <si>
    <t>Доходы от компенсации затрат государства</t>
  </si>
  <si>
    <t>000 1 16 06000 01 0000 140</t>
  </si>
  <si>
    <t>Денежные взыскания (штрафы) за нарушение законодательства о применении контрольно- кассовой техники при осуществлении наличных денежных расчетов  и (или) расчетов с использованием платежных карт</t>
  </si>
  <si>
    <t>000 1 16 25060 01 0000 140</t>
  </si>
  <si>
    <t>Денежные взыскания (штрафы) за нарушение земельного законодательства</t>
  </si>
  <si>
    <t>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</si>
  <si>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</si>
  <si>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</si>
  <si>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</si>
  <si>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000 1 11 09000 00 0000 120</t>
  </si>
  <si>
    <t>Прочие доходы от ипользования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</si>
  <si>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</si>
  <si>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</si>
  <si>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</si>
  <si>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ипользования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</si>
  <si>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</si>
  <si>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субвенции бюджетам муниципальных районов (субвенции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деятельности)</t>
  </si>
  <si>
    <t>Государственная пошлина по делам, рассматриваемым в судах общей юрисдикции, мировыми судьями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</si>
  <si>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</si>
  <si>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</si>
  <si>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</si>
  <si>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</si>
  <si>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</si>
  <si>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</si>
  <si>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</si>
  <si>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</si>
  <si>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</si>
  <si>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</si>
  <si>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</si>
  <si>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Наименование дохода</t>
  </si>
  <si>
    <t>Субвенции бюджетам муниципальных районов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</si>
  <si>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</si>
  <si>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</si>
  <si>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</si>
  <si>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</si>
  <si>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</si>
  <si>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</si>
  <si>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</si>
  <si>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</si>
  <si>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 xml:space="preserve">Прочие субвенции бюджетам муниципальных районов (субвенции на обеспечение государственных гарантий 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 </t>
  </si>
  <si>
    <t>Прочие субвенции бюджетам муниципальных районов (субвенции 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</si>
  <si>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Прочие субвенции бюджетам муниципальных районов (субвенции на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животных)</t>
  </si>
  <si>
    <t>Прочие субвенции бюджетам муниципальных районов (субвенции на обеспечение государственных гарантий  реализации прав  на получение общедоступного и бесплатного дошкольного образования  в муниципальных дошкольных образовательных организациях)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</si>
  <si>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</si>
  <si>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</si>
  <si>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Субвенции бюджетам бюджетной системы Российской Федерации </t>
  </si>
  <si>
    <t>000 1 16 25020 01 0000 140</t>
  </si>
  <si>
    <t>000 1 11 03050 05 0000 120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</si>
  <si>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</si>
  <si>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 бюджетных кредитов внутри страны</t>
  </si>
  <si>
    <t>000 1 11 03000 00 0000 120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</si>
  <si>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</si>
  <si>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</si>
  <si>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</si>
  <si>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</si>
  <si>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2019 год</t>
  </si>
  <si>
    <t xml:space="preserve">Сумма, тыс. руб. </t>
  </si>
  <si>
    <t>классификации</t>
  </si>
  <si>
    <t xml:space="preserve">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</si>
  <si>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</si>
  <si>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</si>
  <si>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</si>
  <si>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</si>
  <si>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</si>
  <si>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</si>
  <si>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</si>
  <si>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000 1 16 35000 00 0000 140</t>
  </si>
  <si>
    <t>000 1 16 35030 05 0000 140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</si>
  <si>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</si>
  <si>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</si>
  <si>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2020 год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</si>
  <si>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</si>
  <si>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</si>
  <si>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бюджетов Российской Федерации на 2019 год и на плановый период 2020 и 2021 годов</t>
  </si>
  <si>
    <t>2021 год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</si>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</sst>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29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4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justify"/>
    </xf>
    <xf numFmtId="0" fontId="3" fillId="0" borderId="13" xfId="0" applyFont="1" applyBorder="1" applyAlignment="1">
      <alignment vertical="top" wrapText="1"/>
    </xf>
    <xf numFmtId="49" fontId="0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justify" vertical="top" wrapText="1"/>
    </xf>
    <xf numFmtId="49" fontId="5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justify"/>
    </xf>
    <xf numFmtId="49" fontId="5" fillId="0" borderId="16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justify" wrapText="1"/>
    </xf>
    <xf numFmtId="0" fontId="6" fillId="0" borderId="13" xfId="0" applyNumberFormat="1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6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6" fillId="0" borderId="19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0" fontId="4" fillId="0" borderId="20" xfId="0" applyFont="1" applyBorder="1" applyAlignment="1">
      <alignment horizontal="justify" wrapText="1"/>
    </xf>
    <xf numFmtId="0" fontId="4" fillId="0" borderId="13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6" fillId="0" borderId="17" xfId="0" applyFont="1" applyBorder="1" applyAlignment="1">
      <alignment horizontal="justify" wrapText="1"/>
    </xf>
    <xf numFmtId="0" fontId="3" fillId="0" borderId="1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5" fillId="0" borderId="2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justify"/>
    </xf>
    <xf numFmtId="49" fontId="0" fillId="0" borderId="12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justify" wrapText="1"/>
    </xf>
    <xf numFmtId="49" fontId="5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justify"/>
    </xf>
    <xf numFmtId="0" fontId="4" fillId="0" borderId="12" xfId="0" applyFont="1" applyBorder="1" applyAlignment="1">
      <alignment horizontal="justify" wrapText="1"/>
    </xf>
    <xf numFmtId="49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justify" wrapText="1"/>
    </xf>
    <xf numFmtId="0" fontId="4" fillId="0" borderId="14" xfId="0" applyNumberFormat="1" applyFont="1" applyBorder="1" applyAlignment="1">
      <alignment horizontal="justify"/>
    </xf>
    <xf numFmtId="0" fontId="3" fillId="0" borderId="14" xfId="0" applyNumberFormat="1" applyFont="1" applyBorder="1" applyAlignment="1">
      <alignment horizontal="justify"/>
    </xf>
    <xf numFmtId="0" fontId="6" fillId="0" borderId="23" xfId="0" applyNumberFormat="1" applyFont="1" applyBorder="1" applyAlignment="1">
      <alignment horizontal="justify"/>
    </xf>
    <xf numFmtId="49" fontId="5" fillId="0" borderId="15" xfId="0" applyNumberFormat="1" applyFont="1" applyBorder="1" applyAlignment="1">
      <alignment/>
    </xf>
    <xf numFmtId="0" fontId="6" fillId="0" borderId="0" xfId="0" applyNumberFormat="1" applyFont="1" applyAlignment="1">
      <alignment horizontal="justify"/>
    </xf>
    <xf numFmtId="49" fontId="5" fillId="0" borderId="24" xfId="0" applyNumberFormat="1" applyFont="1" applyBorder="1" applyAlignment="1">
      <alignment/>
    </xf>
    <xf numFmtId="0" fontId="6" fillId="0" borderId="25" xfId="0" applyFont="1" applyBorder="1" applyAlignment="1">
      <alignment horizontal="justify" wrapText="1"/>
    </xf>
    <xf numFmtId="49" fontId="0" fillId="0" borderId="22" xfId="0" applyNumberFormat="1" applyFont="1" applyBorder="1" applyAlignment="1">
      <alignment/>
    </xf>
    <xf numFmtId="0" fontId="4" fillId="0" borderId="22" xfId="0" applyFont="1" applyBorder="1" applyAlignment="1">
      <alignment horizontal="justify" wrapText="1"/>
    </xf>
    <xf numFmtId="0" fontId="6" fillId="0" borderId="19" xfId="0" applyNumberFormat="1" applyFont="1" applyBorder="1" applyAlignment="1">
      <alignment horizontal="justify" wrapText="1"/>
    </xf>
    <xf numFmtId="172" fontId="5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justify" wrapText="1"/>
    </xf>
    <xf numFmtId="172" fontId="2" fillId="0" borderId="1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4" fillId="0" borderId="25" xfId="0" applyFont="1" applyBorder="1" applyAlignment="1">
      <alignment horizontal="justify" wrapText="1"/>
    </xf>
    <xf numFmtId="49" fontId="5" fillId="0" borderId="23" xfId="0" applyNumberFormat="1" applyFont="1" applyBorder="1" applyAlignment="1">
      <alignment/>
    </xf>
    <xf numFmtId="0" fontId="6" fillId="0" borderId="26" xfId="0" applyFont="1" applyBorder="1" applyAlignment="1">
      <alignment horizontal="justify"/>
    </xf>
    <xf numFmtId="0" fontId="28" fillId="0" borderId="0" xfId="0" applyFont="1" applyAlignment="1">
      <alignment/>
    </xf>
    <xf numFmtId="172" fontId="5" fillId="0" borderId="13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5" fillId="0" borderId="27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0" fontId="6" fillId="0" borderId="23" xfId="0" applyFont="1" applyBorder="1" applyAlignment="1">
      <alignment horizontal="justify" wrapText="1"/>
    </xf>
    <xf numFmtId="172" fontId="5" fillId="0" borderId="2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172" fontId="0" fillId="0" borderId="12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72" fontId="5" fillId="0" borderId="30" xfId="0" applyNumberFormat="1" applyFont="1" applyBorder="1" applyAlignment="1">
      <alignment/>
    </xf>
    <xf numFmtId="172" fontId="5" fillId="0" borderId="29" xfId="0" applyNumberFormat="1" applyFont="1" applyBorder="1" applyAlignment="1">
      <alignment/>
    </xf>
    <xf numFmtId="172" fontId="0" fillId="0" borderId="31" xfId="0" applyNumberFormat="1" applyFont="1" applyBorder="1" applyAlignment="1">
      <alignment/>
    </xf>
    <xf numFmtId="172" fontId="5" fillId="0" borderId="31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5" fillId="0" borderId="32" xfId="0" applyNumberFormat="1" applyFont="1" applyBorder="1" applyAlignment="1">
      <alignment/>
    </xf>
    <xf numFmtId="172" fontId="5" fillId="0" borderId="33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/>
    </xf>
    <xf numFmtId="172" fontId="2" fillId="0" borderId="14" xfId="0" applyNumberFormat="1" applyFont="1" applyFill="1" applyBorder="1" applyAlignment="1">
      <alignment/>
    </xf>
    <xf numFmtId="172" fontId="5" fillId="0" borderId="14" xfId="0" applyNumberFormat="1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172" fontId="5" fillId="0" borderId="22" xfId="0" applyNumberFormat="1" applyFont="1" applyFill="1" applyBorder="1" applyAlignment="1">
      <alignment/>
    </xf>
    <xf numFmtId="172" fontId="5" fillId="0" borderId="1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justify" wrapText="1"/>
    </xf>
    <xf numFmtId="172" fontId="0" fillId="0" borderId="23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0" fontId="4" fillId="0" borderId="12" xfId="0" applyNumberFormat="1" applyFont="1" applyBorder="1" applyAlignment="1">
      <alignment horizontal="justify" wrapText="1"/>
    </xf>
    <xf numFmtId="0" fontId="6" fillId="0" borderId="12" xfId="0" applyNumberFormat="1" applyFont="1" applyBorder="1" applyAlignment="1">
      <alignment horizontal="justify" wrapText="1"/>
    </xf>
    <xf numFmtId="49" fontId="0" fillId="0" borderId="17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 wrapText="1"/>
    </xf>
    <xf numFmtId="172" fontId="2" fillId="0" borderId="10" xfId="0" applyNumberFormat="1" applyFont="1" applyBorder="1" applyAlignment="1">
      <alignment/>
    </xf>
    <xf numFmtId="0" fontId="28" fillId="0" borderId="0" xfId="0" applyFont="1" applyAlignment="1">
      <alignment horizontal="right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24.28125" style="0" customWidth="1"/>
    <col min="2" max="2" width="55.421875" style="0" customWidth="1"/>
    <col min="3" max="3" width="12.57421875" style="0" customWidth="1"/>
    <col min="4" max="4" width="12.8515625" style="0" customWidth="1"/>
    <col min="5" max="5" width="12.57421875" style="0" customWidth="1"/>
  </cols>
  <sheetData>
    <row r="1" spans="2:5" ht="15">
      <c r="B1" s="110" t="s">
        <v>62</v>
      </c>
      <c r="C1" s="110"/>
      <c r="D1" s="110"/>
      <c r="E1" s="110"/>
    </row>
    <row r="2" spans="2:5" ht="15">
      <c r="B2" s="110" t="s">
        <v>61</v>
      </c>
      <c r="C2" s="110"/>
      <c r="D2" s="110"/>
      <c r="E2" s="110"/>
    </row>
    <row r="3" spans="2:5" ht="15">
      <c r="B3" s="110" t="s">
        <v>60</v>
      </c>
      <c r="C3" s="110"/>
      <c r="D3" s="110"/>
      <c r="E3" s="110"/>
    </row>
    <row r="4" spans="2:5" ht="15">
      <c r="B4" s="110" t="s">
        <v>28</v>
      </c>
      <c r="C4" s="110"/>
      <c r="D4" s="110"/>
      <c r="E4" s="110"/>
    </row>
    <row r="5" spans="2:5" ht="15">
      <c r="B5" s="74"/>
      <c r="C5" s="74"/>
      <c r="D5" s="74"/>
      <c r="E5" s="74"/>
    </row>
    <row r="6" spans="2:5" ht="15">
      <c r="B6" s="110" t="s">
        <v>140</v>
      </c>
      <c r="C6" s="110"/>
      <c r="D6" s="110"/>
      <c r="E6" s="110"/>
    </row>
    <row r="7" spans="2:5" ht="15">
      <c r="B7" s="110" t="s">
        <v>61</v>
      </c>
      <c r="C7" s="110"/>
      <c r="D7" s="110"/>
      <c r="E7" s="110"/>
    </row>
    <row r="8" spans="2:5" ht="15">
      <c r="B8" s="110" t="s">
        <v>60</v>
      </c>
      <c r="C8" s="110"/>
      <c r="D8" s="110"/>
      <c r="E8" s="110"/>
    </row>
    <row r="9" spans="2:5" ht="15">
      <c r="B9" s="110" t="s">
        <v>63</v>
      </c>
      <c r="C9" s="110"/>
      <c r="D9" s="110"/>
      <c r="E9" s="110"/>
    </row>
    <row r="10" spans="2:5" ht="14.25">
      <c r="B10" s="118"/>
      <c r="C10" s="118"/>
      <c r="D10" s="118"/>
      <c r="E10" s="118"/>
    </row>
    <row r="12" spans="2:5" ht="12.75">
      <c r="B12" s="1"/>
      <c r="C12" s="1"/>
      <c r="D12" s="1"/>
      <c r="E12" s="1"/>
    </row>
    <row r="13" spans="1:5" ht="15">
      <c r="A13" s="117" t="s">
        <v>188</v>
      </c>
      <c r="B13" s="117"/>
      <c r="C13" s="117"/>
      <c r="D13" s="117"/>
      <c r="E13" s="117"/>
    </row>
    <row r="14" spans="1:5" ht="15">
      <c r="A14" s="117" t="s">
        <v>189</v>
      </c>
      <c r="B14" s="117"/>
      <c r="C14" s="117"/>
      <c r="D14" s="117"/>
      <c r="E14" s="117"/>
    </row>
    <row r="15" spans="1:5" ht="15">
      <c r="A15" s="117" t="s">
        <v>347</v>
      </c>
      <c r="B15" s="117"/>
      <c r="C15" s="117"/>
      <c r="D15" s="117"/>
      <c r="E15" s="117"/>
    </row>
    <row r="16" spans="1:5" ht="12.75">
      <c r="A16" s="2"/>
      <c r="B16" s="2"/>
      <c r="C16" s="2"/>
      <c r="D16" s="2"/>
      <c r="E16" s="2"/>
    </row>
    <row r="17" spans="1:5" ht="12.75">
      <c r="A17" s="3" t="s">
        <v>190</v>
      </c>
      <c r="B17" s="3"/>
      <c r="C17" s="111" t="s">
        <v>330</v>
      </c>
      <c r="D17" s="112"/>
      <c r="E17" s="113"/>
    </row>
    <row r="18" spans="1:5" ht="12" customHeight="1">
      <c r="A18" s="4" t="s">
        <v>331</v>
      </c>
      <c r="B18" s="4" t="s">
        <v>303</v>
      </c>
      <c r="C18" s="114"/>
      <c r="D18" s="115"/>
      <c r="E18" s="116"/>
    </row>
    <row r="19" spans="1:6" ht="12.75">
      <c r="A19" s="5" t="s">
        <v>332</v>
      </c>
      <c r="B19" s="42"/>
      <c r="C19" s="43" t="s">
        <v>329</v>
      </c>
      <c r="D19" s="43" t="s">
        <v>344</v>
      </c>
      <c r="E19" s="43" t="s">
        <v>348</v>
      </c>
      <c r="F19" t="s">
        <v>198</v>
      </c>
    </row>
    <row r="20" spans="1:5" ht="12.75">
      <c r="A20" s="5">
        <v>1</v>
      </c>
      <c r="B20" s="5">
        <v>2</v>
      </c>
      <c r="C20" s="5">
        <v>3</v>
      </c>
      <c r="D20" s="5">
        <v>4</v>
      </c>
      <c r="E20" s="5">
        <v>5</v>
      </c>
    </row>
    <row r="21" spans="1:5" ht="12.75">
      <c r="A21" s="6" t="s">
        <v>191</v>
      </c>
      <c r="B21" s="41" t="s">
        <v>192</v>
      </c>
      <c r="C21" s="69">
        <f>C22+C29+C39+C47+C50+C54+C76+C83+C93+C107</f>
        <v>584720.2999999999</v>
      </c>
      <c r="D21" s="69">
        <f>D22+D29+D39+D47+D54+D76+D83+D93+D107</f>
        <v>569267.3</v>
      </c>
      <c r="E21" s="69">
        <f>E22+E29+E39+E47+E54+E76+E83+E93+E107</f>
        <v>607330.9000000001</v>
      </c>
    </row>
    <row r="22" spans="1:5" ht="12.75">
      <c r="A22" s="7" t="s">
        <v>252</v>
      </c>
      <c r="B22" s="26" t="s">
        <v>193</v>
      </c>
      <c r="C22" s="76">
        <f>C23</f>
        <v>434795.5999999999</v>
      </c>
      <c r="D22" s="76">
        <f>D23</f>
        <v>447519.8</v>
      </c>
      <c r="E22" s="76">
        <f>E23</f>
        <v>466387.10000000003</v>
      </c>
    </row>
    <row r="23" spans="1:5" ht="12.75">
      <c r="A23" s="6" t="s">
        <v>253</v>
      </c>
      <c r="B23" s="31" t="s">
        <v>194</v>
      </c>
      <c r="C23" s="69">
        <f>C24+C25+C27+C26+C28</f>
        <v>434795.5999999999</v>
      </c>
      <c r="D23" s="69">
        <f>D24+D25+D27+D26+D28</f>
        <v>447519.8</v>
      </c>
      <c r="E23" s="69">
        <f>E24+E25+E27+E26+E28</f>
        <v>466387.10000000003</v>
      </c>
    </row>
    <row r="24" spans="1:6" ht="66" customHeight="1">
      <c r="A24" s="8" t="s">
        <v>195</v>
      </c>
      <c r="B24" s="56" t="s">
        <v>255</v>
      </c>
      <c r="C24" s="75">
        <v>413009.1</v>
      </c>
      <c r="D24" s="75">
        <v>435940.8</v>
      </c>
      <c r="E24" s="75">
        <v>454640.1</v>
      </c>
      <c r="F24" t="s">
        <v>196</v>
      </c>
    </row>
    <row r="25" spans="1:5" ht="92.25" customHeight="1">
      <c r="A25" s="57" t="s">
        <v>197</v>
      </c>
      <c r="B25" s="63" t="s">
        <v>317</v>
      </c>
      <c r="C25" s="84">
        <v>880.1</v>
      </c>
      <c r="D25" s="84">
        <v>1059.8</v>
      </c>
      <c r="E25" s="84">
        <v>1088.4</v>
      </c>
    </row>
    <row r="26" spans="1:5" ht="39.75" customHeight="1">
      <c r="A26" s="57" t="s">
        <v>269</v>
      </c>
      <c r="B26" s="30" t="s">
        <v>305</v>
      </c>
      <c r="C26" s="84">
        <v>15305.8</v>
      </c>
      <c r="D26" s="84">
        <v>4773.3</v>
      </c>
      <c r="E26" s="84">
        <v>4912.7</v>
      </c>
    </row>
    <row r="27" spans="1:5" ht="66" customHeight="1">
      <c r="A27" s="20" t="s">
        <v>199</v>
      </c>
      <c r="B27" s="58" t="s">
        <v>318</v>
      </c>
      <c r="C27" s="77">
        <v>5600</v>
      </c>
      <c r="D27" s="77">
        <v>5745.9</v>
      </c>
      <c r="E27" s="77">
        <v>5745.9</v>
      </c>
    </row>
    <row r="28" spans="1:5" ht="38.25" customHeight="1">
      <c r="A28" s="21" t="s">
        <v>152</v>
      </c>
      <c r="B28" s="45" t="s">
        <v>153</v>
      </c>
      <c r="C28" s="64">
        <v>0.6</v>
      </c>
      <c r="D28" s="64">
        <v>0</v>
      </c>
      <c r="E28" s="64">
        <v>0</v>
      </c>
    </row>
    <row r="29" spans="1:5" ht="27" customHeight="1">
      <c r="A29" s="25" t="s">
        <v>349</v>
      </c>
      <c r="B29" s="55" t="s">
        <v>350</v>
      </c>
      <c r="C29" s="83">
        <f>C30</f>
        <v>86.1</v>
      </c>
      <c r="D29" s="83">
        <f>D30</f>
        <v>84.89999999999999</v>
      </c>
      <c r="E29" s="83">
        <f>E30</f>
        <v>95.3</v>
      </c>
    </row>
    <row r="30" spans="1:5" ht="25.5" customHeight="1">
      <c r="A30" s="11" t="s">
        <v>351</v>
      </c>
      <c r="B30" s="54" t="s">
        <v>352</v>
      </c>
      <c r="C30" s="65">
        <f>C31+C33+C35+C37</f>
        <v>86.1</v>
      </c>
      <c r="D30" s="65">
        <f>D31+D33+D35+D37</f>
        <v>84.89999999999999</v>
      </c>
      <c r="E30" s="65">
        <f>E31+E33+E35+E37</f>
        <v>95.3</v>
      </c>
    </row>
    <row r="31" spans="1:5" ht="51" customHeight="1">
      <c r="A31" s="11" t="s">
        <v>354</v>
      </c>
      <c r="B31" s="54" t="s">
        <v>353</v>
      </c>
      <c r="C31" s="65">
        <f>C32</f>
        <v>39.4</v>
      </c>
      <c r="D31" s="65">
        <f>D32</f>
        <v>30.8</v>
      </c>
      <c r="E31" s="65">
        <f>E32</f>
        <v>34.5</v>
      </c>
    </row>
    <row r="32" spans="1:5" ht="89.25" customHeight="1">
      <c r="A32" s="21" t="s">
        <v>53</v>
      </c>
      <c r="B32" s="45" t="s">
        <v>52</v>
      </c>
      <c r="C32" s="64">
        <v>39.4</v>
      </c>
      <c r="D32" s="64">
        <v>30.8</v>
      </c>
      <c r="E32" s="64">
        <v>34.5</v>
      </c>
    </row>
    <row r="33" spans="1:5" ht="65.25" customHeight="1">
      <c r="A33" s="11" t="s">
        <v>355</v>
      </c>
      <c r="B33" s="54" t="s">
        <v>358</v>
      </c>
      <c r="C33" s="65">
        <f>C34</f>
        <v>0.3</v>
      </c>
      <c r="D33" s="65">
        <f>D34</f>
        <v>0.2</v>
      </c>
      <c r="E33" s="65">
        <f>E34</f>
        <v>0.2</v>
      </c>
    </row>
    <row r="34" spans="1:5" ht="105" customHeight="1">
      <c r="A34" s="21" t="s">
        <v>54</v>
      </c>
      <c r="B34" s="45" t="s">
        <v>55</v>
      </c>
      <c r="C34" s="64">
        <v>0.3</v>
      </c>
      <c r="D34" s="64">
        <v>0.2</v>
      </c>
      <c r="E34" s="64">
        <v>0.2</v>
      </c>
    </row>
    <row r="35" spans="1:5" ht="52.5" customHeight="1">
      <c r="A35" s="11" t="s">
        <v>356</v>
      </c>
      <c r="B35" s="54" t="s">
        <v>359</v>
      </c>
      <c r="C35" s="65">
        <f>C36</f>
        <v>52</v>
      </c>
      <c r="D35" s="65">
        <f>D36</f>
        <v>59.6</v>
      </c>
      <c r="E35" s="65">
        <f>E36</f>
        <v>66.8</v>
      </c>
    </row>
    <row r="36" spans="1:5" ht="93" customHeight="1">
      <c r="A36" s="21" t="s">
        <v>56</v>
      </c>
      <c r="B36" s="45" t="s">
        <v>57</v>
      </c>
      <c r="C36" s="64">
        <v>52</v>
      </c>
      <c r="D36" s="64">
        <v>59.6</v>
      </c>
      <c r="E36" s="64">
        <v>66.8</v>
      </c>
    </row>
    <row r="37" spans="1:5" ht="51" customHeight="1">
      <c r="A37" s="11" t="s">
        <v>357</v>
      </c>
      <c r="B37" s="54" t="s">
        <v>360</v>
      </c>
      <c r="C37" s="65">
        <f>C38</f>
        <v>-5.6</v>
      </c>
      <c r="D37" s="65">
        <f>D38</f>
        <v>-5.7</v>
      </c>
      <c r="E37" s="65">
        <f>E38</f>
        <v>-6.2</v>
      </c>
    </row>
    <row r="38" spans="1:5" ht="93" customHeight="1">
      <c r="A38" s="21" t="s">
        <v>58</v>
      </c>
      <c r="B38" s="45" t="s">
        <v>59</v>
      </c>
      <c r="C38" s="64">
        <v>-5.6</v>
      </c>
      <c r="D38" s="64">
        <v>-5.7</v>
      </c>
      <c r="E38" s="64">
        <v>-6.2</v>
      </c>
    </row>
    <row r="39" spans="1:5" ht="12.75">
      <c r="A39" s="25" t="s">
        <v>200</v>
      </c>
      <c r="B39" s="36" t="s">
        <v>201</v>
      </c>
      <c r="C39" s="83">
        <f>C40+C43+C45</f>
        <v>36113.2</v>
      </c>
      <c r="D39" s="83">
        <f>D40+D43+D45</f>
        <v>43111.5</v>
      </c>
      <c r="E39" s="83">
        <f>E40+E43+E45</f>
        <v>64255.9</v>
      </c>
    </row>
    <row r="40" spans="1:5" ht="25.5" customHeight="1">
      <c r="A40" s="46" t="s">
        <v>202</v>
      </c>
      <c r="B40" s="51" t="s">
        <v>203</v>
      </c>
      <c r="C40" s="85">
        <f>C41+C42</f>
        <v>29612</v>
      </c>
      <c r="D40" s="85">
        <f>D41+D42</f>
        <v>35773</v>
      </c>
      <c r="E40" s="85">
        <f>E41+E42</f>
        <v>8946</v>
      </c>
    </row>
    <row r="41" spans="1:5" ht="24.75" customHeight="1">
      <c r="A41" s="8" t="s">
        <v>204</v>
      </c>
      <c r="B41" s="28" t="s">
        <v>203</v>
      </c>
      <c r="C41" s="75">
        <v>29608.8</v>
      </c>
      <c r="D41" s="75">
        <v>35773</v>
      </c>
      <c r="E41" s="75">
        <v>8946</v>
      </c>
    </row>
    <row r="42" spans="1:5" ht="36.75" customHeight="1">
      <c r="A42" s="8" t="s">
        <v>161</v>
      </c>
      <c r="B42" s="28" t="s">
        <v>162</v>
      </c>
      <c r="C42" s="75">
        <v>3.2</v>
      </c>
      <c r="D42" s="75">
        <v>0</v>
      </c>
      <c r="E42" s="75">
        <v>0</v>
      </c>
    </row>
    <row r="43" spans="1:5" ht="12.75">
      <c r="A43" s="7" t="s">
        <v>205</v>
      </c>
      <c r="B43" s="26" t="s">
        <v>206</v>
      </c>
      <c r="C43" s="76">
        <f>C44</f>
        <v>306.2</v>
      </c>
      <c r="D43" s="76">
        <f>D44</f>
        <v>225.5</v>
      </c>
      <c r="E43" s="76">
        <f>E44</f>
        <v>233.9</v>
      </c>
    </row>
    <row r="44" spans="1:5" ht="12.75">
      <c r="A44" s="8" t="s">
        <v>207</v>
      </c>
      <c r="B44" s="28" t="s">
        <v>206</v>
      </c>
      <c r="C44" s="75">
        <v>306.2</v>
      </c>
      <c r="D44" s="75">
        <v>225.5</v>
      </c>
      <c r="E44" s="75">
        <v>233.9</v>
      </c>
    </row>
    <row r="45" spans="1:5" ht="25.5">
      <c r="A45" s="7" t="s">
        <v>268</v>
      </c>
      <c r="B45" s="26" t="s">
        <v>265</v>
      </c>
      <c r="C45" s="76">
        <f>C46</f>
        <v>6195</v>
      </c>
      <c r="D45" s="76">
        <f>D46</f>
        <v>7113</v>
      </c>
      <c r="E45" s="76">
        <f>E46</f>
        <v>55076</v>
      </c>
    </row>
    <row r="46" spans="1:5" ht="28.5" customHeight="1">
      <c r="A46" s="8" t="s">
        <v>266</v>
      </c>
      <c r="B46" s="28" t="s">
        <v>267</v>
      </c>
      <c r="C46" s="75">
        <v>6195</v>
      </c>
      <c r="D46" s="75">
        <v>7113</v>
      </c>
      <c r="E46" s="75">
        <v>55076</v>
      </c>
    </row>
    <row r="47" spans="1:5" ht="12.75">
      <c r="A47" s="6" t="s">
        <v>208</v>
      </c>
      <c r="B47" s="31" t="s">
        <v>209</v>
      </c>
      <c r="C47" s="69">
        <f aca="true" t="shared" si="0" ref="C47:E48">C48</f>
        <v>9400</v>
      </c>
      <c r="D47" s="69">
        <f t="shared" si="0"/>
        <v>7783</v>
      </c>
      <c r="E47" s="69">
        <f t="shared" si="0"/>
        <v>7783</v>
      </c>
    </row>
    <row r="48" spans="1:6" ht="25.5">
      <c r="A48" s="7" t="s">
        <v>210</v>
      </c>
      <c r="B48" s="26" t="s">
        <v>291</v>
      </c>
      <c r="C48" s="76">
        <f t="shared" si="0"/>
        <v>9400</v>
      </c>
      <c r="D48" s="76">
        <f t="shared" si="0"/>
        <v>7783</v>
      </c>
      <c r="E48" s="76">
        <f t="shared" si="0"/>
        <v>7783</v>
      </c>
      <c r="F48" t="s">
        <v>198</v>
      </c>
    </row>
    <row r="49" spans="1:5" ht="38.25">
      <c r="A49" s="8" t="s">
        <v>211</v>
      </c>
      <c r="B49" s="28" t="s">
        <v>212</v>
      </c>
      <c r="C49" s="75">
        <v>9400</v>
      </c>
      <c r="D49" s="75">
        <v>7783</v>
      </c>
      <c r="E49" s="75">
        <v>7783</v>
      </c>
    </row>
    <row r="50" spans="1:5" ht="39" customHeight="1">
      <c r="A50" s="6" t="s">
        <v>155</v>
      </c>
      <c r="B50" s="34" t="s">
        <v>154</v>
      </c>
      <c r="C50" s="69">
        <f aca="true" t="shared" si="1" ref="C50:E52">C51</f>
        <v>0.2</v>
      </c>
      <c r="D50" s="69">
        <f t="shared" si="1"/>
        <v>0</v>
      </c>
      <c r="E50" s="69">
        <f t="shared" si="1"/>
        <v>0</v>
      </c>
    </row>
    <row r="51" spans="1:5" ht="21" customHeight="1">
      <c r="A51" s="7" t="s">
        <v>156</v>
      </c>
      <c r="B51" s="51" t="s">
        <v>157</v>
      </c>
      <c r="C51" s="76">
        <f t="shared" si="1"/>
        <v>0.2</v>
      </c>
      <c r="D51" s="76">
        <f t="shared" si="1"/>
        <v>0</v>
      </c>
      <c r="E51" s="76">
        <f t="shared" si="1"/>
        <v>0</v>
      </c>
    </row>
    <row r="52" spans="1:5" ht="12.75">
      <c r="A52" s="7" t="s">
        <v>159</v>
      </c>
      <c r="B52" s="51" t="s">
        <v>158</v>
      </c>
      <c r="C52" s="76">
        <f t="shared" si="1"/>
        <v>0.2</v>
      </c>
      <c r="D52" s="76">
        <f t="shared" si="1"/>
        <v>0</v>
      </c>
      <c r="E52" s="76">
        <f t="shared" si="1"/>
        <v>0</v>
      </c>
    </row>
    <row r="53" spans="1:5" ht="24.75" customHeight="1">
      <c r="A53" s="8" t="s">
        <v>177</v>
      </c>
      <c r="B53" s="33" t="s">
        <v>176</v>
      </c>
      <c r="C53" s="75">
        <v>0.2</v>
      </c>
      <c r="D53" s="75">
        <v>0</v>
      </c>
      <c r="E53" s="75">
        <v>0</v>
      </c>
    </row>
    <row r="54" spans="1:7" ht="40.5" customHeight="1">
      <c r="A54" s="6" t="s">
        <v>213</v>
      </c>
      <c r="B54" s="34" t="s">
        <v>214</v>
      </c>
      <c r="C54" s="69">
        <f>C55+C57+C65+C70+C73</f>
        <v>32431.799999999996</v>
      </c>
      <c r="D54" s="69">
        <f>D55+D57+D70+D73</f>
        <v>31311.200000000004</v>
      </c>
      <c r="E54" s="69">
        <f>E55+E57+E70+E73</f>
        <v>29111.2</v>
      </c>
      <c r="G54" t="s">
        <v>198</v>
      </c>
    </row>
    <row r="55" spans="1:5" ht="28.5" customHeight="1">
      <c r="A55" s="6" t="s">
        <v>324</v>
      </c>
      <c r="B55" s="34" t="s">
        <v>323</v>
      </c>
      <c r="C55" s="69">
        <f>C56</f>
        <v>100</v>
      </c>
      <c r="D55" s="69">
        <f>D56</f>
        <v>0.7</v>
      </c>
      <c r="E55" s="69">
        <f>E56</f>
        <v>0</v>
      </c>
    </row>
    <row r="56" spans="1:5" ht="27" customHeight="1">
      <c r="A56" s="8" t="s">
        <v>321</v>
      </c>
      <c r="B56" s="33" t="s">
        <v>322</v>
      </c>
      <c r="C56" s="75">
        <v>100</v>
      </c>
      <c r="D56" s="75">
        <v>0.7</v>
      </c>
      <c r="E56" s="75">
        <v>0</v>
      </c>
    </row>
    <row r="57" spans="1:5" ht="79.5" customHeight="1">
      <c r="A57" s="6" t="s">
        <v>215</v>
      </c>
      <c r="B57" s="31" t="s">
        <v>254</v>
      </c>
      <c r="C57" s="69">
        <f>C58+C61+C63</f>
        <v>28858.199999999997</v>
      </c>
      <c r="D57" s="69">
        <f>D58+D61+D63</f>
        <v>27591.800000000003</v>
      </c>
      <c r="E57" s="69">
        <f>E58+E61+E63</f>
        <v>27051.3</v>
      </c>
    </row>
    <row r="58" spans="1:5" ht="53.25" customHeight="1">
      <c r="A58" s="7" t="s">
        <v>216</v>
      </c>
      <c r="B58" s="26" t="s">
        <v>217</v>
      </c>
      <c r="C58" s="76">
        <f>C59+C60</f>
        <v>27049.6</v>
      </c>
      <c r="D58" s="76">
        <f>D59+D60</f>
        <v>25644.800000000003</v>
      </c>
      <c r="E58" s="76">
        <f>E59+E60</f>
        <v>25283</v>
      </c>
    </row>
    <row r="59" spans="1:5" ht="80.25" customHeight="1">
      <c r="A59" s="8" t="s">
        <v>336</v>
      </c>
      <c r="B59" s="27" t="s">
        <v>337</v>
      </c>
      <c r="C59" s="75">
        <v>15931</v>
      </c>
      <c r="D59" s="75">
        <v>15626.6</v>
      </c>
      <c r="E59" s="75">
        <v>15626.6</v>
      </c>
    </row>
    <row r="60" spans="1:5" ht="66" customHeight="1">
      <c r="A60" s="8" t="s">
        <v>292</v>
      </c>
      <c r="B60" s="27" t="s">
        <v>293</v>
      </c>
      <c r="C60" s="75">
        <v>11118.6</v>
      </c>
      <c r="D60" s="75">
        <v>10018.2</v>
      </c>
      <c r="E60" s="75">
        <v>9656.4</v>
      </c>
    </row>
    <row r="61" spans="1:5" ht="64.5" customHeight="1">
      <c r="A61" s="7" t="s">
        <v>218</v>
      </c>
      <c r="B61" s="9" t="s">
        <v>289</v>
      </c>
      <c r="C61" s="76">
        <f>C62</f>
        <v>835.8</v>
      </c>
      <c r="D61" s="76">
        <f>D62</f>
        <v>1151.1</v>
      </c>
      <c r="E61" s="76">
        <f>E62</f>
        <v>1151.1</v>
      </c>
    </row>
    <row r="62" spans="1:5" ht="66" customHeight="1">
      <c r="A62" s="72" t="s">
        <v>219</v>
      </c>
      <c r="B62" s="73" t="s">
        <v>294</v>
      </c>
      <c r="C62" s="82">
        <v>835.8</v>
      </c>
      <c r="D62" s="82">
        <v>1151.1</v>
      </c>
      <c r="E62" s="82">
        <v>1151.1</v>
      </c>
    </row>
    <row r="63" spans="1:5" ht="36.75" customHeight="1">
      <c r="A63" s="11" t="s">
        <v>263</v>
      </c>
      <c r="B63" s="32" t="s">
        <v>264</v>
      </c>
      <c r="C63" s="65">
        <f>C64</f>
        <v>972.8</v>
      </c>
      <c r="D63" s="65">
        <f>D64</f>
        <v>795.9</v>
      </c>
      <c r="E63" s="65">
        <f>E64</f>
        <v>617.2</v>
      </c>
    </row>
    <row r="64" spans="1:5" ht="27" customHeight="1">
      <c r="A64" s="21" t="s">
        <v>261</v>
      </c>
      <c r="B64" s="30" t="s">
        <v>262</v>
      </c>
      <c r="C64" s="64">
        <v>972.8</v>
      </c>
      <c r="D64" s="64">
        <v>795.9</v>
      </c>
      <c r="E64" s="64">
        <v>617.2</v>
      </c>
    </row>
    <row r="65" spans="1:5" ht="39.75" customHeight="1">
      <c r="A65" s="11" t="s">
        <v>97</v>
      </c>
      <c r="B65" s="32" t="s">
        <v>96</v>
      </c>
      <c r="C65" s="65">
        <f>C66+C68</f>
        <v>99</v>
      </c>
      <c r="D65" s="65">
        <f>D66+D68</f>
        <v>0</v>
      </c>
      <c r="E65" s="65">
        <f>E66+E68</f>
        <v>0</v>
      </c>
    </row>
    <row r="66" spans="1:5" ht="39.75" customHeight="1">
      <c r="A66" s="11" t="s">
        <v>164</v>
      </c>
      <c r="B66" s="32" t="s">
        <v>163</v>
      </c>
      <c r="C66" s="65">
        <f>C67</f>
        <v>90.6</v>
      </c>
      <c r="D66" s="65">
        <f>D67</f>
        <v>0</v>
      </c>
      <c r="E66" s="65">
        <f>E67</f>
        <v>0</v>
      </c>
    </row>
    <row r="67" spans="1:5" ht="91.5" customHeight="1">
      <c r="A67" s="21" t="s">
        <v>166</v>
      </c>
      <c r="B67" s="66" t="s">
        <v>165</v>
      </c>
      <c r="C67" s="64">
        <v>90.6</v>
      </c>
      <c r="D67" s="64">
        <v>0</v>
      </c>
      <c r="E67" s="64">
        <v>0</v>
      </c>
    </row>
    <row r="68" spans="1:5" ht="38.25" customHeight="1">
      <c r="A68" s="11" t="s">
        <v>99</v>
      </c>
      <c r="B68" s="32" t="s">
        <v>98</v>
      </c>
      <c r="C68" s="65">
        <f>C69</f>
        <v>8.4</v>
      </c>
      <c r="D68" s="65">
        <f>D69</f>
        <v>0</v>
      </c>
      <c r="E68" s="65">
        <f>E69</f>
        <v>0</v>
      </c>
    </row>
    <row r="69" spans="1:5" ht="76.5" customHeight="1">
      <c r="A69" s="21" t="s">
        <v>101</v>
      </c>
      <c r="B69" s="66" t="s">
        <v>100</v>
      </c>
      <c r="C69" s="64">
        <v>8.4</v>
      </c>
      <c r="D69" s="64">
        <v>0</v>
      </c>
      <c r="E69" s="64">
        <v>0</v>
      </c>
    </row>
    <row r="70" spans="1:5" ht="25.5" customHeight="1">
      <c r="A70" s="25" t="s">
        <v>220</v>
      </c>
      <c r="B70" s="36" t="s">
        <v>221</v>
      </c>
      <c r="C70" s="83">
        <f aca="true" t="shared" si="2" ref="C70:E71">C71</f>
        <v>1606</v>
      </c>
      <c r="D70" s="83">
        <f t="shared" si="2"/>
        <v>1784</v>
      </c>
      <c r="E70" s="83">
        <f t="shared" si="2"/>
        <v>1871</v>
      </c>
    </row>
    <row r="71" spans="1:7" ht="38.25" customHeight="1">
      <c r="A71" s="46" t="s">
        <v>222</v>
      </c>
      <c r="B71" s="51" t="s">
        <v>223</v>
      </c>
      <c r="C71" s="85">
        <f t="shared" si="2"/>
        <v>1606</v>
      </c>
      <c r="D71" s="85">
        <f t="shared" si="2"/>
        <v>1784</v>
      </c>
      <c r="E71" s="85">
        <f t="shared" si="2"/>
        <v>1871</v>
      </c>
      <c r="G71" t="s">
        <v>198</v>
      </c>
    </row>
    <row r="72" spans="1:5" ht="38.25" customHeight="1">
      <c r="A72" s="20" t="s">
        <v>224</v>
      </c>
      <c r="B72" s="29" t="s">
        <v>225</v>
      </c>
      <c r="C72" s="77">
        <v>1606</v>
      </c>
      <c r="D72" s="77">
        <v>1784</v>
      </c>
      <c r="E72" s="77">
        <v>1871</v>
      </c>
    </row>
    <row r="73" spans="1:5" ht="64.5" customHeight="1">
      <c r="A73" s="25" t="s">
        <v>283</v>
      </c>
      <c r="B73" s="36" t="s">
        <v>284</v>
      </c>
      <c r="C73" s="83">
        <f aca="true" t="shared" si="3" ref="C73:E74">C74</f>
        <v>1768.6</v>
      </c>
      <c r="D73" s="83">
        <f t="shared" si="3"/>
        <v>1934.7</v>
      </c>
      <c r="E73" s="83">
        <f t="shared" si="3"/>
        <v>188.9</v>
      </c>
    </row>
    <row r="74" spans="1:5" ht="68.25" customHeight="1">
      <c r="A74" s="11" t="s">
        <v>285</v>
      </c>
      <c r="B74" s="32" t="s">
        <v>286</v>
      </c>
      <c r="C74" s="65">
        <f t="shared" si="3"/>
        <v>1768.6</v>
      </c>
      <c r="D74" s="65">
        <f t="shared" si="3"/>
        <v>1934.7</v>
      </c>
      <c r="E74" s="65">
        <f t="shared" si="3"/>
        <v>188.9</v>
      </c>
    </row>
    <row r="75" spans="1:5" ht="66.75" customHeight="1">
      <c r="A75" s="21" t="s">
        <v>287</v>
      </c>
      <c r="B75" s="30" t="s">
        <v>288</v>
      </c>
      <c r="C75" s="64">
        <v>1768.6</v>
      </c>
      <c r="D75" s="64">
        <v>1934.7</v>
      </c>
      <c r="E75" s="64">
        <v>188.9</v>
      </c>
    </row>
    <row r="76" spans="1:6" ht="29.25" customHeight="1">
      <c r="A76" s="47" t="s">
        <v>226</v>
      </c>
      <c r="B76" s="48" t="s">
        <v>227</v>
      </c>
      <c r="C76" s="86">
        <f>C77</f>
        <v>1450.5</v>
      </c>
      <c r="D76" s="86">
        <f>D77</f>
        <v>2295.1</v>
      </c>
      <c r="E76" s="86">
        <f>E77</f>
        <v>2386.9</v>
      </c>
      <c r="F76" t="s">
        <v>198</v>
      </c>
    </row>
    <row r="77" spans="1:5" ht="15" customHeight="1">
      <c r="A77" s="11" t="s">
        <v>271</v>
      </c>
      <c r="B77" s="32" t="s">
        <v>260</v>
      </c>
      <c r="C77" s="65">
        <f>C78+C79+C80</f>
        <v>1450.5</v>
      </c>
      <c r="D77" s="65">
        <f>D78+D79+D80</f>
        <v>2295.1</v>
      </c>
      <c r="E77" s="65">
        <f>E78+E79+E80</f>
        <v>2386.9</v>
      </c>
    </row>
    <row r="78" spans="1:5" ht="25.5">
      <c r="A78" s="15" t="s">
        <v>257</v>
      </c>
      <c r="B78" s="35" t="s">
        <v>270</v>
      </c>
      <c r="C78" s="87">
        <v>520.1</v>
      </c>
      <c r="D78" s="87">
        <v>1329.7</v>
      </c>
      <c r="E78" s="87">
        <v>1382.9</v>
      </c>
    </row>
    <row r="79" spans="1:5" ht="18" customHeight="1">
      <c r="A79" s="13" t="s">
        <v>258</v>
      </c>
      <c r="B79" s="30" t="s">
        <v>256</v>
      </c>
      <c r="C79" s="88">
        <v>317.1</v>
      </c>
      <c r="D79" s="88">
        <v>356.9</v>
      </c>
      <c r="E79" s="88">
        <v>371.2</v>
      </c>
    </row>
    <row r="80" spans="1:5" ht="18" customHeight="1">
      <c r="A80" s="70" t="s">
        <v>107</v>
      </c>
      <c r="B80" s="71" t="s">
        <v>106</v>
      </c>
      <c r="C80" s="89">
        <f>C81+C82</f>
        <v>613.3000000000001</v>
      </c>
      <c r="D80" s="89">
        <f>D81+D82</f>
        <v>608.5</v>
      </c>
      <c r="E80" s="89">
        <f>E81+E82</f>
        <v>632.8</v>
      </c>
    </row>
    <row r="81" spans="1:5" ht="17.25" customHeight="1">
      <c r="A81" s="59" t="s">
        <v>0</v>
      </c>
      <c r="B81" s="60" t="s">
        <v>2</v>
      </c>
      <c r="C81" s="90">
        <v>566.7</v>
      </c>
      <c r="D81" s="90">
        <v>387.2</v>
      </c>
      <c r="E81" s="90">
        <v>402.7</v>
      </c>
    </row>
    <row r="82" spans="1:5" ht="15" customHeight="1">
      <c r="A82" s="21" t="s">
        <v>1</v>
      </c>
      <c r="B82" s="30" t="s">
        <v>3</v>
      </c>
      <c r="C82" s="64">
        <v>46.6</v>
      </c>
      <c r="D82" s="64">
        <v>221.3</v>
      </c>
      <c r="E82" s="64">
        <v>230.1</v>
      </c>
    </row>
    <row r="83" spans="1:5" ht="28.5" customHeight="1">
      <c r="A83" s="47" t="s">
        <v>228</v>
      </c>
      <c r="B83" s="48" t="s">
        <v>51</v>
      </c>
      <c r="C83" s="86">
        <f>C84+C88</f>
        <v>255.60000000000002</v>
      </c>
      <c r="D83" s="86">
        <f>D84+D88</f>
        <v>445.9</v>
      </c>
      <c r="E83" s="86">
        <f>E84+E88</f>
        <v>463.3</v>
      </c>
    </row>
    <row r="84" spans="1:5" ht="15.75" customHeight="1">
      <c r="A84" s="11" t="s">
        <v>4</v>
      </c>
      <c r="B84" s="32" t="s">
        <v>5</v>
      </c>
      <c r="C84" s="65">
        <f aca="true" t="shared" si="4" ref="C84:E86">C85</f>
        <v>72.7</v>
      </c>
      <c r="D84" s="65">
        <f t="shared" si="4"/>
        <v>259.9</v>
      </c>
      <c r="E84" s="65">
        <f t="shared" si="4"/>
        <v>270.3</v>
      </c>
    </row>
    <row r="85" spans="1:5" ht="15.75" customHeight="1">
      <c r="A85" s="11" t="s">
        <v>7</v>
      </c>
      <c r="B85" s="32" t="s">
        <v>6</v>
      </c>
      <c r="C85" s="65">
        <f t="shared" si="4"/>
        <v>72.7</v>
      </c>
      <c r="D85" s="65">
        <f t="shared" si="4"/>
        <v>259.9</v>
      </c>
      <c r="E85" s="65">
        <f t="shared" si="4"/>
        <v>270.3</v>
      </c>
    </row>
    <row r="86" spans="1:5" ht="24.75" customHeight="1">
      <c r="A86" s="11" t="s">
        <v>8</v>
      </c>
      <c r="B86" s="32" t="s">
        <v>9</v>
      </c>
      <c r="C86" s="65">
        <f>C87</f>
        <v>72.7</v>
      </c>
      <c r="D86" s="65">
        <f t="shared" si="4"/>
        <v>259.9</v>
      </c>
      <c r="E86" s="65">
        <f t="shared" si="4"/>
        <v>270.3</v>
      </c>
    </row>
    <row r="87" spans="1:5" ht="38.25" customHeight="1">
      <c r="A87" s="21" t="s">
        <v>10</v>
      </c>
      <c r="B87" s="30" t="s">
        <v>11</v>
      </c>
      <c r="C87" s="64">
        <v>72.7</v>
      </c>
      <c r="D87" s="64">
        <v>259.9</v>
      </c>
      <c r="E87" s="64">
        <v>270.3</v>
      </c>
    </row>
    <row r="88" spans="1:5" ht="12.75">
      <c r="A88" s="61" t="s">
        <v>273</v>
      </c>
      <c r="B88" s="62" t="s">
        <v>274</v>
      </c>
      <c r="C88" s="91">
        <f>C89+C91</f>
        <v>182.9</v>
      </c>
      <c r="D88" s="91">
        <f>D89+D91</f>
        <v>186</v>
      </c>
      <c r="E88" s="91">
        <f>E89+E91</f>
        <v>193</v>
      </c>
    </row>
    <row r="89" spans="1:5" ht="25.5">
      <c r="A89" s="11" t="s">
        <v>307</v>
      </c>
      <c r="B89" s="37" t="s">
        <v>308</v>
      </c>
      <c r="C89" s="65">
        <f>C90</f>
        <v>133.4</v>
      </c>
      <c r="D89" s="65">
        <f>D90</f>
        <v>186</v>
      </c>
      <c r="E89" s="65">
        <f>E90</f>
        <v>193</v>
      </c>
    </row>
    <row r="90" spans="1:5" ht="26.25" customHeight="1">
      <c r="A90" s="67" t="s">
        <v>281</v>
      </c>
      <c r="B90" s="68" t="s">
        <v>282</v>
      </c>
      <c r="C90" s="92">
        <v>133.4</v>
      </c>
      <c r="D90" s="92">
        <v>186</v>
      </c>
      <c r="E90" s="92">
        <v>193</v>
      </c>
    </row>
    <row r="91" spans="1:5" ht="14.25" customHeight="1">
      <c r="A91" s="11" t="s">
        <v>103</v>
      </c>
      <c r="B91" s="32" t="s">
        <v>102</v>
      </c>
      <c r="C91" s="65">
        <f>C92</f>
        <v>49.5</v>
      </c>
      <c r="D91" s="65">
        <f>D92</f>
        <v>0</v>
      </c>
      <c r="E91" s="65">
        <f>E92</f>
        <v>0</v>
      </c>
    </row>
    <row r="92" spans="1:5" ht="27" customHeight="1">
      <c r="A92" s="21" t="s">
        <v>105</v>
      </c>
      <c r="B92" s="30" t="s">
        <v>104</v>
      </c>
      <c r="C92" s="64">
        <v>49.5</v>
      </c>
      <c r="D92" s="64">
        <v>0</v>
      </c>
      <c r="E92" s="64">
        <v>0</v>
      </c>
    </row>
    <row r="93" spans="1:5" ht="27" customHeight="1">
      <c r="A93" s="16" t="s">
        <v>229</v>
      </c>
      <c r="B93" s="34" t="s">
        <v>230</v>
      </c>
      <c r="C93" s="78">
        <f>C94+C97+C103</f>
        <v>61827.299999999996</v>
      </c>
      <c r="D93" s="78">
        <f>D94+D97+D103</f>
        <v>29115.4</v>
      </c>
      <c r="E93" s="78">
        <f>E94+E97+E103</f>
        <v>29115.4</v>
      </c>
    </row>
    <row r="94" spans="1:5" ht="66.75" customHeight="1">
      <c r="A94" s="46" t="s">
        <v>168</v>
      </c>
      <c r="B94" s="104" t="s">
        <v>167</v>
      </c>
      <c r="C94" s="85">
        <f aca="true" t="shared" si="5" ref="C94:E95">C95</f>
        <v>64.1</v>
      </c>
      <c r="D94" s="85">
        <f t="shared" si="5"/>
        <v>0</v>
      </c>
      <c r="E94" s="85">
        <f t="shared" si="5"/>
        <v>0</v>
      </c>
    </row>
    <row r="95" spans="1:5" ht="69.75" customHeight="1">
      <c r="A95" s="46" t="s">
        <v>171</v>
      </c>
      <c r="B95" s="104" t="s">
        <v>169</v>
      </c>
      <c r="C95" s="85">
        <f t="shared" si="5"/>
        <v>64.1</v>
      </c>
      <c r="D95" s="85">
        <f t="shared" si="5"/>
        <v>0</v>
      </c>
      <c r="E95" s="85">
        <f t="shared" si="5"/>
        <v>0</v>
      </c>
    </row>
    <row r="96" spans="1:5" ht="76.5" customHeight="1">
      <c r="A96" s="22" t="s">
        <v>170</v>
      </c>
      <c r="B96" s="105" t="s">
        <v>172</v>
      </c>
      <c r="C96" s="99">
        <v>64.1</v>
      </c>
      <c r="D96" s="99">
        <v>0</v>
      </c>
      <c r="E96" s="99">
        <v>0</v>
      </c>
    </row>
    <row r="97" spans="1:5" ht="30" customHeight="1">
      <c r="A97" s="6" t="s">
        <v>272</v>
      </c>
      <c r="B97" s="31" t="s">
        <v>295</v>
      </c>
      <c r="C97" s="69">
        <f>C98+C101</f>
        <v>48293.2</v>
      </c>
      <c r="D97" s="69">
        <f>D98+D101</f>
        <v>24551.7</v>
      </c>
      <c r="E97" s="69">
        <f>E98+E101</f>
        <v>24551.7</v>
      </c>
    </row>
    <row r="98" spans="1:5" ht="25.5">
      <c r="A98" s="7" t="s">
        <v>231</v>
      </c>
      <c r="B98" s="26" t="s">
        <v>232</v>
      </c>
      <c r="C98" s="76">
        <f>C99+C100</f>
        <v>48293.2</v>
      </c>
      <c r="D98" s="76">
        <f>D99+D100</f>
        <v>24447.7</v>
      </c>
      <c r="E98" s="76">
        <f>E99+E100</f>
        <v>24447.7</v>
      </c>
    </row>
    <row r="99" spans="1:5" ht="52.5" customHeight="1">
      <c r="A99" s="8" t="s">
        <v>338</v>
      </c>
      <c r="B99" s="28" t="s">
        <v>339</v>
      </c>
      <c r="C99" s="75">
        <v>44966.2</v>
      </c>
      <c r="D99" s="75">
        <v>19864.2</v>
      </c>
      <c r="E99" s="75">
        <v>19864.2</v>
      </c>
    </row>
    <row r="100" spans="1:5" ht="39.75" customHeight="1">
      <c r="A100" s="8" t="s">
        <v>296</v>
      </c>
      <c r="B100" s="28" t="s">
        <v>297</v>
      </c>
      <c r="C100" s="75">
        <v>3327</v>
      </c>
      <c r="D100" s="75">
        <v>4583.5</v>
      </c>
      <c r="E100" s="75">
        <v>4583.5</v>
      </c>
    </row>
    <row r="101" spans="1:5" ht="38.25" customHeight="1">
      <c r="A101" s="7" t="s">
        <v>326</v>
      </c>
      <c r="B101" s="38" t="s">
        <v>325</v>
      </c>
      <c r="C101" s="76">
        <f>C102</f>
        <v>0</v>
      </c>
      <c r="D101" s="76">
        <f>D102</f>
        <v>104</v>
      </c>
      <c r="E101" s="76">
        <f>E102</f>
        <v>104</v>
      </c>
    </row>
    <row r="102" spans="1:5" ht="39.75" customHeight="1">
      <c r="A102" s="8" t="s">
        <v>328</v>
      </c>
      <c r="B102" s="27" t="s">
        <v>327</v>
      </c>
      <c r="C102" s="75">
        <v>0</v>
      </c>
      <c r="D102" s="75">
        <v>104</v>
      </c>
      <c r="E102" s="75">
        <v>104</v>
      </c>
    </row>
    <row r="103" spans="1:5" ht="53.25" customHeight="1">
      <c r="A103" s="7" t="s">
        <v>310</v>
      </c>
      <c r="B103" s="26" t="s">
        <v>309</v>
      </c>
      <c r="C103" s="76">
        <f>C104</f>
        <v>13470</v>
      </c>
      <c r="D103" s="76">
        <f>D104</f>
        <v>4563.7</v>
      </c>
      <c r="E103" s="76">
        <f>E104</f>
        <v>4563.7</v>
      </c>
    </row>
    <row r="104" spans="1:5" ht="53.25" customHeight="1">
      <c r="A104" s="7" t="s">
        <v>335</v>
      </c>
      <c r="B104" s="26" t="s">
        <v>334</v>
      </c>
      <c r="C104" s="76">
        <f>C105+C106</f>
        <v>13470</v>
      </c>
      <c r="D104" s="76">
        <f>D105+D106</f>
        <v>4563.7</v>
      </c>
      <c r="E104" s="76">
        <f>E105+E106</f>
        <v>4563.7</v>
      </c>
    </row>
    <row r="105" spans="1:5" ht="78" customHeight="1">
      <c r="A105" s="8" t="s">
        <v>12</v>
      </c>
      <c r="B105" s="27" t="s">
        <v>13</v>
      </c>
      <c r="C105" s="75">
        <v>10905</v>
      </c>
      <c r="D105" s="75">
        <v>2881.2</v>
      </c>
      <c r="E105" s="75">
        <v>2881.2</v>
      </c>
    </row>
    <row r="106" spans="1:5" ht="65.25" customHeight="1">
      <c r="A106" s="8" t="s">
        <v>312</v>
      </c>
      <c r="B106" s="27" t="s">
        <v>311</v>
      </c>
      <c r="C106" s="75">
        <v>2565</v>
      </c>
      <c r="D106" s="75">
        <v>1682.5</v>
      </c>
      <c r="E106" s="75">
        <v>1682.5</v>
      </c>
    </row>
    <row r="107" spans="1:5" ht="12.75">
      <c r="A107" s="6" t="s">
        <v>233</v>
      </c>
      <c r="B107" s="39" t="s">
        <v>234</v>
      </c>
      <c r="C107" s="69">
        <f>C108+C111+C112+C115+C120+C121+C123+C125+C127+C128</f>
        <v>8360</v>
      </c>
      <c r="D107" s="69">
        <f>D108+D111+D112+D115+D120+D125+D127+D128</f>
        <v>7600.5</v>
      </c>
      <c r="E107" s="69">
        <f>E108+E111+E112+E115+E120+E125+E127+E128</f>
        <v>7732.8</v>
      </c>
    </row>
    <row r="108" spans="1:5" ht="25.5">
      <c r="A108" s="6" t="s">
        <v>235</v>
      </c>
      <c r="B108" s="48" t="s">
        <v>236</v>
      </c>
      <c r="C108" s="69">
        <f>C109+C110</f>
        <v>180.2</v>
      </c>
      <c r="D108" s="69">
        <f>D109+D110</f>
        <v>361</v>
      </c>
      <c r="E108" s="69">
        <f>E109+E110</f>
        <v>375</v>
      </c>
    </row>
    <row r="109" spans="1:5" ht="65.25" customHeight="1">
      <c r="A109" s="24" t="s">
        <v>237</v>
      </c>
      <c r="B109" s="45" t="s">
        <v>333</v>
      </c>
      <c r="C109" s="93">
        <v>173</v>
      </c>
      <c r="D109" s="93">
        <v>354</v>
      </c>
      <c r="E109" s="93">
        <v>369</v>
      </c>
    </row>
    <row r="110" spans="1:5" ht="51" customHeight="1">
      <c r="A110" s="23" t="s">
        <v>238</v>
      </c>
      <c r="B110" s="40" t="s">
        <v>298</v>
      </c>
      <c r="C110" s="94">
        <v>7.2</v>
      </c>
      <c r="D110" s="94">
        <v>7</v>
      </c>
      <c r="E110" s="94">
        <v>6</v>
      </c>
    </row>
    <row r="111" spans="1:5" ht="51.75" customHeight="1">
      <c r="A111" s="25" t="s">
        <v>275</v>
      </c>
      <c r="B111" s="36" t="s">
        <v>276</v>
      </c>
      <c r="C111" s="95">
        <v>3</v>
      </c>
      <c r="D111" s="95">
        <v>27</v>
      </c>
      <c r="E111" s="95">
        <v>28</v>
      </c>
    </row>
    <row r="112" spans="1:5" ht="52.5" customHeight="1">
      <c r="A112" s="25" t="s">
        <v>14</v>
      </c>
      <c r="B112" s="36" t="s">
        <v>15</v>
      </c>
      <c r="C112" s="95">
        <f>C113+C114</f>
        <v>245</v>
      </c>
      <c r="D112" s="95">
        <f>D113+D114</f>
        <v>51</v>
      </c>
      <c r="E112" s="95">
        <f>E113+E114</f>
        <v>51</v>
      </c>
    </row>
    <row r="113" spans="1:5" ht="51.75" customHeight="1">
      <c r="A113" s="21" t="s">
        <v>16</v>
      </c>
      <c r="B113" s="30" t="s">
        <v>17</v>
      </c>
      <c r="C113" s="96">
        <v>200</v>
      </c>
      <c r="D113" s="96">
        <v>21</v>
      </c>
      <c r="E113" s="96">
        <v>21</v>
      </c>
    </row>
    <row r="114" spans="1:5" ht="39" customHeight="1">
      <c r="A114" s="21" t="s">
        <v>18</v>
      </c>
      <c r="B114" s="30" t="s">
        <v>19</v>
      </c>
      <c r="C114" s="96">
        <v>45</v>
      </c>
      <c r="D114" s="96">
        <v>30</v>
      </c>
      <c r="E114" s="96">
        <v>30</v>
      </c>
    </row>
    <row r="115" spans="1:5" ht="90" customHeight="1">
      <c r="A115" s="52" t="s">
        <v>299</v>
      </c>
      <c r="B115" s="53" t="s">
        <v>300</v>
      </c>
      <c r="C115" s="97">
        <f>C116+C117+C118+C119</f>
        <v>1346.2</v>
      </c>
      <c r="D115" s="97">
        <f>D116+D117+D118+D119</f>
        <v>680</v>
      </c>
      <c r="E115" s="97">
        <f>E116+E117+E118+E119</f>
        <v>707</v>
      </c>
    </row>
    <row r="116" spans="1:5" ht="39" customHeight="1">
      <c r="A116" s="21" t="s">
        <v>320</v>
      </c>
      <c r="B116" s="14" t="s">
        <v>259</v>
      </c>
      <c r="C116" s="96">
        <v>695</v>
      </c>
      <c r="D116" s="96">
        <v>600</v>
      </c>
      <c r="E116" s="96">
        <v>600</v>
      </c>
    </row>
    <row r="117" spans="1:5" ht="28.5" customHeight="1">
      <c r="A117" s="21" t="s">
        <v>173</v>
      </c>
      <c r="B117" s="14" t="s">
        <v>174</v>
      </c>
      <c r="C117" s="96">
        <v>1.2</v>
      </c>
      <c r="D117" s="96">
        <v>0</v>
      </c>
      <c r="E117" s="96">
        <v>0</v>
      </c>
    </row>
    <row r="118" spans="1:5" ht="27" customHeight="1">
      <c r="A118" s="21" t="s">
        <v>178</v>
      </c>
      <c r="B118" s="14" t="s">
        <v>179</v>
      </c>
      <c r="C118" s="96">
        <v>20</v>
      </c>
      <c r="D118" s="96">
        <v>0</v>
      </c>
      <c r="E118" s="96">
        <v>0</v>
      </c>
    </row>
    <row r="119" spans="1:5" ht="27.75" customHeight="1">
      <c r="A119" s="49" t="s">
        <v>277</v>
      </c>
      <c r="B119" s="50" t="s">
        <v>278</v>
      </c>
      <c r="C119" s="98">
        <v>630</v>
      </c>
      <c r="D119" s="98">
        <v>80</v>
      </c>
      <c r="E119" s="98">
        <v>107</v>
      </c>
    </row>
    <row r="120" spans="1:5" ht="54" customHeight="1">
      <c r="A120" s="25" t="s">
        <v>239</v>
      </c>
      <c r="B120" s="36" t="s">
        <v>240</v>
      </c>
      <c r="C120" s="95">
        <v>591.6</v>
      </c>
      <c r="D120" s="95">
        <v>1292</v>
      </c>
      <c r="E120" s="95">
        <v>1292</v>
      </c>
    </row>
    <row r="121" spans="1:5" ht="25.5" customHeight="1">
      <c r="A121" s="25" t="s">
        <v>181</v>
      </c>
      <c r="B121" s="36" t="s">
        <v>180</v>
      </c>
      <c r="C121" s="95">
        <f>C122</f>
        <v>82.5</v>
      </c>
      <c r="D121" s="95">
        <f>D122</f>
        <v>0</v>
      </c>
      <c r="E121" s="95">
        <f>E122</f>
        <v>0</v>
      </c>
    </row>
    <row r="122" spans="1:5" ht="25.5" customHeight="1">
      <c r="A122" s="21" t="s">
        <v>183</v>
      </c>
      <c r="B122" s="30" t="s">
        <v>182</v>
      </c>
      <c r="C122" s="96">
        <v>82.5</v>
      </c>
      <c r="D122" s="96">
        <v>0</v>
      </c>
      <c r="E122" s="96">
        <v>0</v>
      </c>
    </row>
    <row r="123" spans="1:5" ht="50.25" customHeight="1">
      <c r="A123" s="25" t="s">
        <v>185</v>
      </c>
      <c r="B123" s="36" t="s">
        <v>184</v>
      </c>
      <c r="C123" s="95">
        <f>C124</f>
        <v>82.8</v>
      </c>
      <c r="D123" s="95">
        <f>D124</f>
        <v>0</v>
      </c>
      <c r="E123" s="95">
        <f>E124</f>
        <v>0</v>
      </c>
    </row>
    <row r="124" spans="1:5" ht="51" customHeight="1">
      <c r="A124" s="21" t="s">
        <v>187</v>
      </c>
      <c r="B124" s="30" t="s">
        <v>186</v>
      </c>
      <c r="C124" s="96">
        <v>82.8</v>
      </c>
      <c r="D124" s="96">
        <v>0</v>
      </c>
      <c r="E124" s="96">
        <v>0</v>
      </c>
    </row>
    <row r="125" spans="1:5" ht="27" customHeight="1">
      <c r="A125" s="25" t="s">
        <v>340</v>
      </c>
      <c r="B125" s="36" t="s">
        <v>342</v>
      </c>
      <c r="C125" s="95">
        <f>C126</f>
        <v>4.7</v>
      </c>
      <c r="D125" s="95">
        <f>D126</f>
        <v>40</v>
      </c>
      <c r="E125" s="95">
        <f>E126</f>
        <v>40</v>
      </c>
    </row>
    <row r="126" spans="1:5" ht="28.5" customHeight="1">
      <c r="A126" s="21" t="s">
        <v>341</v>
      </c>
      <c r="B126" s="30" t="s">
        <v>343</v>
      </c>
      <c r="C126" s="96">
        <v>4.7</v>
      </c>
      <c r="D126" s="96">
        <v>40</v>
      </c>
      <c r="E126" s="96">
        <v>40</v>
      </c>
    </row>
    <row r="127" spans="1:5" ht="51" customHeight="1">
      <c r="A127" s="25" t="s">
        <v>20</v>
      </c>
      <c r="B127" s="36" t="s">
        <v>21</v>
      </c>
      <c r="C127" s="95">
        <v>55</v>
      </c>
      <c r="D127" s="95">
        <v>60</v>
      </c>
      <c r="E127" s="95">
        <v>60</v>
      </c>
    </row>
    <row r="128" spans="1:5" ht="25.5">
      <c r="A128" s="16" t="s">
        <v>241</v>
      </c>
      <c r="B128" s="34" t="s">
        <v>242</v>
      </c>
      <c r="C128" s="78">
        <f>C129</f>
        <v>5769</v>
      </c>
      <c r="D128" s="78">
        <f>D129</f>
        <v>5089.5</v>
      </c>
      <c r="E128" s="78">
        <f>E129</f>
        <v>5179.8</v>
      </c>
    </row>
    <row r="129" spans="1:5" ht="39" customHeight="1">
      <c r="A129" s="8" t="s">
        <v>243</v>
      </c>
      <c r="B129" s="28" t="s">
        <v>244</v>
      </c>
      <c r="C129" s="75">
        <v>5769</v>
      </c>
      <c r="D129" s="75">
        <v>5089.5</v>
      </c>
      <c r="E129" s="75">
        <v>5179.8</v>
      </c>
    </row>
    <row r="130" spans="1:5" ht="17.25" customHeight="1">
      <c r="A130" s="6" t="s">
        <v>245</v>
      </c>
      <c r="B130" s="31" t="s">
        <v>246</v>
      </c>
      <c r="C130" s="69">
        <f>C131+C189</f>
        <v>981049.351</v>
      </c>
      <c r="D130" s="69">
        <f>D131</f>
        <v>652468</v>
      </c>
      <c r="E130" s="69">
        <f>E131</f>
        <v>669000.4999999999</v>
      </c>
    </row>
    <row r="131" spans="1:5" ht="28.5" customHeight="1">
      <c r="A131" s="107" t="s">
        <v>247</v>
      </c>
      <c r="B131" s="108" t="s">
        <v>306</v>
      </c>
      <c r="C131" s="109">
        <f>C132+C135+C161+C180</f>
        <v>980999.351</v>
      </c>
      <c r="D131" s="109">
        <f>D132+D135+D161+D180</f>
        <v>652468</v>
      </c>
      <c r="E131" s="109">
        <f>E132+E135+E161+E180</f>
        <v>669000.4999999999</v>
      </c>
    </row>
    <row r="132" spans="1:5" ht="15" customHeight="1">
      <c r="A132" s="25" t="s">
        <v>23</v>
      </c>
      <c r="B132" s="36" t="s">
        <v>22</v>
      </c>
      <c r="C132" s="83">
        <f aca="true" t="shared" si="6" ref="C132:E133">C133</f>
        <v>27317.2</v>
      </c>
      <c r="D132" s="83">
        <f t="shared" si="6"/>
        <v>0</v>
      </c>
      <c r="E132" s="83">
        <f t="shared" si="6"/>
        <v>0</v>
      </c>
    </row>
    <row r="133" spans="1:5" ht="26.25" customHeight="1">
      <c r="A133" s="11" t="s">
        <v>25</v>
      </c>
      <c r="B133" s="32" t="s">
        <v>24</v>
      </c>
      <c r="C133" s="65">
        <f t="shared" si="6"/>
        <v>27317.2</v>
      </c>
      <c r="D133" s="65">
        <f t="shared" si="6"/>
        <v>0</v>
      </c>
      <c r="E133" s="65">
        <f t="shared" si="6"/>
        <v>0</v>
      </c>
    </row>
    <row r="134" spans="1:5" ht="26.25" customHeight="1">
      <c r="A134" s="21" t="s">
        <v>27</v>
      </c>
      <c r="B134" s="30" t="s">
        <v>26</v>
      </c>
      <c r="C134" s="64">
        <v>27317.2</v>
      </c>
      <c r="D134" s="64">
        <v>0</v>
      </c>
      <c r="E134" s="64">
        <v>0</v>
      </c>
    </row>
    <row r="135" spans="1:5" ht="26.25" customHeight="1">
      <c r="A135" s="52" t="s">
        <v>68</v>
      </c>
      <c r="B135" s="34" t="s">
        <v>67</v>
      </c>
      <c r="C135" s="78">
        <f>C136+C139+C142+C144+C146</f>
        <v>255146.69800000003</v>
      </c>
      <c r="D135" s="78">
        <f>D139+D146</f>
        <v>0</v>
      </c>
      <c r="E135" s="78">
        <f>E139+E146</f>
        <v>0</v>
      </c>
    </row>
    <row r="136" spans="1:5" ht="27.75" customHeight="1">
      <c r="A136" s="106" t="s">
        <v>131</v>
      </c>
      <c r="B136" s="26" t="s">
        <v>130</v>
      </c>
      <c r="C136" s="76">
        <f aca="true" t="shared" si="7" ref="C136:E137">C137</f>
        <v>122032.5</v>
      </c>
      <c r="D136" s="76">
        <f t="shared" si="7"/>
        <v>0</v>
      </c>
      <c r="E136" s="76">
        <f t="shared" si="7"/>
        <v>0</v>
      </c>
    </row>
    <row r="137" spans="1:5" ht="28.5" customHeight="1">
      <c r="A137" s="106" t="s">
        <v>132</v>
      </c>
      <c r="B137" s="26" t="s">
        <v>133</v>
      </c>
      <c r="C137" s="76">
        <f t="shared" si="7"/>
        <v>122032.5</v>
      </c>
      <c r="D137" s="76">
        <f t="shared" si="7"/>
        <v>0</v>
      </c>
      <c r="E137" s="76">
        <f t="shared" si="7"/>
        <v>0</v>
      </c>
    </row>
    <row r="138" spans="1:5" ht="54" customHeight="1">
      <c r="A138" s="22" t="s">
        <v>134</v>
      </c>
      <c r="B138" s="28" t="s">
        <v>135</v>
      </c>
      <c r="C138" s="75">
        <v>122032.5</v>
      </c>
      <c r="D138" s="75">
        <v>0</v>
      </c>
      <c r="E138" s="75">
        <v>0</v>
      </c>
    </row>
    <row r="139" spans="1:5" ht="64.5" customHeight="1">
      <c r="A139" s="46" t="s">
        <v>78</v>
      </c>
      <c r="B139" s="38" t="s">
        <v>76</v>
      </c>
      <c r="C139" s="76">
        <f aca="true" t="shared" si="8" ref="C139:E140">C140</f>
        <v>5779.6</v>
      </c>
      <c r="D139" s="76">
        <f t="shared" si="8"/>
        <v>0</v>
      </c>
      <c r="E139" s="76">
        <f t="shared" si="8"/>
        <v>0</v>
      </c>
    </row>
    <row r="140" spans="1:5" ht="63.75" customHeight="1">
      <c r="A140" s="46" t="s">
        <v>79</v>
      </c>
      <c r="B140" s="38" t="s">
        <v>77</v>
      </c>
      <c r="C140" s="76">
        <f t="shared" si="8"/>
        <v>5779.6</v>
      </c>
      <c r="D140" s="76">
        <f t="shared" si="8"/>
        <v>0</v>
      </c>
      <c r="E140" s="76">
        <f t="shared" si="8"/>
        <v>0</v>
      </c>
    </row>
    <row r="141" spans="1:5" ht="104.25" customHeight="1">
      <c r="A141" s="22" t="s">
        <v>80</v>
      </c>
      <c r="B141" s="27" t="s">
        <v>81</v>
      </c>
      <c r="C141" s="75">
        <v>5779.6</v>
      </c>
      <c r="D141" s="75">
        <v>0</v>
      </c>
      <c r="E141" s="75">
        <v>0</v>
      </c>
    </row>
    <row r="142" spans="1:5" ht="28.5" customHeight="1">
      <c r="A142" s="46" t="s">
        <v>138</v>
      </c>
      <c r="B142" s="38" t="s">
        <v>139</v>
      </c>
      <c r="C142" s="76">
        <f>C143</f>
        <v>3985.942</v>
      </c>
      <c r="D142" s="76">
        <f>D143</f>
        <v>0</v>
      </c>
      <c r="E142" s="76">
        <f>E143</f>
        <v>0</v>
      </c>
    </row>
    <row r="143" spans="1:5" ht="24" customHeight="1">
      <c r="A143" s="22" t="s">
        <v>137</v>
      </c>
      <c r="B143" s="27" t="s">
        <v>136</v>
      </c>
      <c r="C143" s="75">
        <v>3985.942</v>
      </c>
      <c r="D143" s="75">
        <v>0</v>
      </c>
      <c r="E143" s="75">
        <v>0</v>
      </c>
    </row>
    <row r="144" spans="1:5" ht="16.5" customHeight="1">
      <c r="A144" s="46" t="s">
        <v>114</v>
      </c>
      <c r="B144" s="38" t="s">
        <v>112</v>
      </c>
      <c r="C144" s="76">
        <f>C145</f>
        <v>3656.35</v>
      </c>
      <c r="D144" s="76">
        <f>D145</f>
        <v>0</v>
      </c>
      <c r="E144" s="76">
        <f>E145</f>
        <v>0</v>
      </c>
    </row>
    <row r="145" spans="1:5" ht="27.75" customHeight="1">
      <c r="A145" s="22" t="s">
        <v>113</v>
      </c>
      <c r="B145" s="27" t="s">
        <v>115</v>
      </c>
      <c r="C145" s="75">
        <v>3656.35</v>
      </c>
      <c r="D145" s="75">
        <v>0</v>
      </c>
      <c r="E145" s="75">
        <v>0</v>
      </c>
    </row>
    <row r="146" spans="1:5" ht="15.75" customHeight="1">
      <c r="A146" s="46" t="s">
        <v>70</v>
      </c>
      <c r="B146" s="26" t="s">
        <v>69</v>
      </c>
      <c r="C146" s="76">
        <f>C147</f>
        <v>119692.306</v>
      </c>
      <c r="D146" s="76">
        <f>D147</f>
        <v>0</v>
      </c>
      <c r="E146" s="76">
        <f>E147</f>
        <v>0</v>
      </c>
    </row>
    <row r="147" spans="1:5" ht="18" customHeight="1">
      <c r="A147" s="100" t="s">
        <v>72</v>
      </c>
      <c r="B147" s="26" t="s">
        <v>71</v>
      </c>
      <c r="C147" s="76">
        <f>C148+C149+C150+C151+C152+C153+C154+C155+C156+C157+C158+C159+C160</f>
        <v>119692.306</v>
      </c>
      <c r="D147" s="76">
        <f>D148+D150+D151+D153+D154+D155+D159</f>
        <v>0</v>
      </c>
      <c r="E147" s="76">
        <f>E148+E150+E151+E153+E154+E155+E159</f>
        <v>0</v>
      </c>
    </row>
    <row r="148" spans="1:5" ht="51.75" customHeight="1">
      <c r="A148" s="23" t="s">
        <v>64</v>
      </c>
      <c r="B148" s="28" t="s">
        <v>73</v>
      </c>
      <c r="C148" s="75">
        <v>7305.3</v>
      </c>
      <c r="D148" s="75">
        <v>0</v>
      </c>
      <c r="E148" s="75">
        <v>0</v>
      </c>
    </row>
    <row r="149" spans="1:5" ht="24.75" customHeight="1">
      <c r="A149" s="22" t="s">
        <v>116</v>
      </c>
      <c r="B149" s="28" t="s">
        <v>117</v>
      </c>
      <c r="C149" s="75">
        <v>781.416</v>
      </c>
      <c r="D149" s="75">
        <v>0</v>
      </c>
      <c r="E149" s="75">
        <v>0</v>
      </c>
    </row>
    <row r="150" spans="1:5" ht="37.5" customHeight="1">
      <c r="A150" s="22" t="s">
        <v>82</v>
      </c>
      <c r="B150" s="28" t="s">
        <v>83</v>
      </c>
      <c r="C150" s="75">
        <v>1713.8</v>
      </c>
      <c r="D150" s="75">
        <v>0</v>
      </c>
      <c r="E150" s="75">
        <v>0</v>
      </c>
    </row>
    <row r="151" spans="1:5" ht="26.25" customHeight="1">
      <c r="A151" s="22" t="s">
        <v>65</v>
      </c>
      <c r="B151" s="28" t="s">
        <v>74</v>
      </c>
      <c r="C151" s="75">
        <v>5970.4</v>
      </c>
      <c r="D151" s="75">
        <v>0</v>
      </c>
      <c r="E151" s="75">
        <v>0</v>
      </c>
    </row>
    <row r="152" spans="1:5" ht="78" customHeight="1">
      <c r="A152" s="22" t="s">
        <v>118</v>
      </c>
      <c r="B152" s="28" t="s">
        <v>119</v>
      </c>
      <c r="C152" s="75">
        <v>2439.6</v>
      </c>
      <c r="D152" s="75">
        <v>0</v>
      </c>
      <c r="E152" s="75">
        <v>0</v>
      </c>
    </row>
    <row r="153" spans="1:5" ht="39.75" customHeight="1">
      <c r="A153" s="22" t="s">
        <v>108</v>
      </c>
      <c r="B153" s="29" t="s">
        <v>110</v>
      </c>
      <c r="C153" s="75">
        <v>14946.2</v>
      </c>
      <c r="D153" s="75">
        <v>0</v>
      </c>
      <c r="E153" s="75">
        <v>0</v>
      </c>
    </row>
    <row r="154" spans="1:5" ht="51.75" customHeight="1">
      <c r="A154" s="22" t="s">
        <v>84</v>
      </c>
      <c r="B154" s="28" t="s">
        <v>85</v>
      </c>
      <c r="C154" s="75">
        <v>3711.2</v>
      </c>
      <c r="D154" s="75">
        <v>0</v>
      </c>
      <c r="E154" s="75">
        <v>0</v>
      </c>
    </row>
    <row r="155" spans="1:5" ht="39" customHeight="1">
      <c r="A155" s="72" t="s">
        <v>66</v>
      </c>
      <c r="B155" s="81" t="s">
        <v>75</v>
      </c>
      <c r="C155" s="82">
        <v>386.3</v>
      </c>
      <c r="D155" s="82">
        <v>0</v>
      </c>
      <c r="E155" s="82">
        <v>0</v>
      </c>
    </row>
    <row r="156" spans="1:5" ht="40.5" customHeight="1">
      <c r="A156" s="21" t="s">
        <v>141</v>
      </c>
      <c r="B156" s="81" t="s">
        <v>142</v>
      </c>
      <c r="C156" s="64">
        <v>1828.39</v>
      </c>
      <c r="D156" s="64">
        <v>0</v>
      </c>
      <c r="E156" s="64">
        <v>0</v>
      </c>
    </row>
    <row r="157" spans="1:5" ht="39" customHeight="1">
      <c r="A157" s="21" t="s">
        <v>120</v>
      </c>
      <c r="B157" s="30" t="s">
        <v>122</v>
      </c>
      <c r="C157" s="64">
        <v>20241.4</v>
      </c>
      <c r="D157" s="64">
        <v>0</v>
      </c>
      <c r="E157" s="64">
        <v>0</v>
      </c>
    </row>
    <row r="158" spans="1:5" ht="39" customHeight="1">
      <c r="A158" s="21" t="s">
        <v>121</v>
      </c>
      <c r="B158" s="30" t="s">
        <v>123</v>
      </c>
      <c r="C158" s="64">
        <v>25224</v>
      </c>
      <c r="D158" s="64">
        <v>0</v>
      </c>
      <c r="E158" s="64">
        <v>0</v>
      </c>
    </row>
    <row r="159" spans="1:5" ht="39" customHeight="1">
      <c r="A159" s="21" t="s">
        <v>109</v>
      </c>
      <c r="B159" s="30" t="s">
        <v>111</v>
      </c>
      <c r="C159" s="64">
        <v>4144</v>
      </c>
      <c r="D159" s="64">
        <v>0</v>
      </c>
      <c r="E159" s="64">
        <v>0</v>
      </c>
    </row>
    <row r="160" spans="1:5" ht="52.5" customHeight="1">
      <c r="A160" s="21" t="s">
        <v>143</v>
      </c>
      <c r="B160" s="35" t="s">
        <v>144</v>
      </c>
      <c r="C160" s="64">
        <v>31000.3</v>
      </c>
      <c r="D160" s="64">
        <v>0</v>
      </c>
      <c r="E160" s="64">
        <v>0</v>
      </c>
    </row>
    <row r="161" spans="1:5" ht="27.75" customHeight="1">
      <c r="A161" s="47" t="s">
        <v>30</v>
      </c>
      <c r="B161" s="48" t="s">
        <v>319</v>
      </c>
      <c r="C161" s="86">
        <f>C162+C164+C166+C168+C170</f>
        <v>693088.4</v>
      </c>
      <c r="D161" s="86">
        <f>D162+D164+D166+D168+D170</f>
        <v>652468</v>
      </c>
      <c r="E161" s="86">
        <f>E162+E164+E166+E168+E170</f>
        <v>669000.4999999999</v>
      </c>
    </row>
    <row r="162" spans="1:5" ht="51" customHeight="1">
      <c r="A162" s="46" t="s">
        <v>31</v>
      </c>
      <c r="B162" s="51" t="s">
        <v>301</v>
      </c>
      <c r="C162" s="85">
        <f>C163</f>
        <v>17777.3</v>
      </c>
      <c r="D162" s="85">
        <f>D163</f>
        <v>17777.3</v>
      </c>
      <c r="E162" s="85">
        <f>E163</f>
        <v>17777.3</v>
      </c>
    </row>
    <row r="163" spans="1:5" ht="63.75" customHeight="1">
      <c r="A163" s="8" t="s">
        <v>32</v>
      </c>
      <c r="B163" s="28" t="s">
        <v>302</v>
      </c>
      <c r="C163" s="75">
        <v>17777.3</v>
      </c>
      <c r="D163" s="75">
        <v>17777.3</v>
      </c>
      <c r="E163" s="75">
        <v>17777.3</v>
      </c>
    </row>
    <row r="164" spans="1:5" ht="51.75" customHeight="1">
      <c r="A164" s="7" t="s">
        <v>33</v>
      </c>
      <c r="B164" s="26" t="s">
        <v>280</v>
      </c>
      <c r="C164" s="76">
        <f>C165</f>
        <v>7550.5</v>
      </c>
      <c r="D164" s="76">
        <f>D165</f>
        <v>6292.1</v>
      </c>
      <c r="E164" s="76">
        <f>E165</f>
        <v>18876.1</v>
      </c>
    </row>
    <row r="165" spans="1:5" ht="51.75" customHeight="1">
      <c r="A165" s="8" t="s">
        <v>34</v>
      </c>
      <c r="B165" s="28" t="s">
        <v>279</v>
      </c>
      <c r="C165" s="75">
        <v>7550.5</v>
      </c>
      <c r="D165" s="75">
        <v>6292.1</v>
      </c>
      <c r="E165" s="75">
        <v>18876.1</v>
      </c>
    </row>
    <row r="166" spans="1:5" ht="41.25" customHeight="1">
      <c r="A166" s="7" t="s">
        <v>35</v>
      </c>
      <c r="B166" s="26" t="s">
        <v>346</v>
      </c>
      <c r="C166" s="76">
        <f>C167</f>
        <v>20.4</v>
      </c>
      <c r="D166" s="76">
        <f>D167</f>
        <v>21.5</v>
      </c>
      <c r="E166" s="76">
        <f>E167</f>
        <v>22.1</v>
      </c>
    </row>
    <row r="167" spans="1:5" ht="51.75" customHeight="1">
      <c r="A167" s="8" t="s">
        <v>36</v>
      </c>
      <c r="B167" s="28" t="s">
        <v>345</v>
      </c>
      <c r="C167" s="75">
        <v>20.4</v>
      </c>
      <c r="D167" s="75">
        <v>21.5</v>
      </c>
      <c r="E167" s="75">
        <v>22.1</v>
      </c>
    </row>
    <row r="168" spans="1:6" ht="25.5">
      <c r="A168" s="7" t="s">
        <v>37</v>
      </c>
      <c r="B168" s="26" t="s">
        <v>248</v>
      </c>
      <c r="C168" s="76">
        <f>C169</f>
        <v>3297.3</v>
      </c>
      <c r="D168" s="76">
        <f>D169</f>
        <v>2421</v>
      </c>
      <c r="E168" s="76">
        <f>E169</f>
        <v>2512</v>
      </c>
      <c r="F168" t="s">
        <v>198</v>
      </c>
    </row>
    <row r="169" spans="1:5" ht="27.75" customHeight="1">
      <c r="A169" s="8" t="s">
        <v>38</v>
      </c>
      <c r="B169" s="28" t="s">
        <v>304</v>
      </c>
      <c r="C169" s="75">
        <v>3297.3</v>
      </c>
      <c r="D169" s="75">
        <v>2421</v>
      </c>
      <c r="E169" s="75">
        <v>2512</v>
      </c>
    </row>
    <row r="170" spans="1:5" ht="12.75">
      <c r="A170" s="7" t="s">
        <v>39</v>
      </c>
      <c r="B170" s="26" t="s">
        <v>249</v>
      </c>
      <c r="C170" s="76">
        <f>C171</f>
        <v>664442.9</v>
      </c>
      <c r="D170" s="76">
        <f>D171</f>
        <v>625956.1</v>
      </c>
      <c r="E170" s="76">
        <f>E171</f>
        <v>629812.9999999999</v>
      </c>
    </row>
    <row r="171" spans="1:5" ht="12.75">
      <c r="A171" s="100" t="s">
        <v>40</v>
      </c>
      <c r="B171" s="101" t="s">
        <v>250</v>
      </c>
      <c r="C171" s="102">
        <f>C172+C173+C175+C176+C177+C174+C178+C179</f>
        <v>664442.9</v>
      </c>
      <c r="D171" s="102">
        <f>D172+D173+D175+D176+D177+D174+D178+D179</f>
        <v>625956.1</v>
      </c>
      <c r="E171" s="102">
        <f>E172+E173+E175+E176+E177+E174+E178+E179</f>
        <v>629812.9999999999</v>
      </c>
    </row>
    <row r="172" spans="1:5" ht="53.25" customHeight="1">
      <c r="A172" s="23" t="s">
        <v>41</v>
      </c>
      <c r="B172" s="40" t="s">
        <v>49</v>
      </c>
      <c r="C172" s="103">
        <v>667.9</v>
      </c>
      <c r="D172" s="103">
        <v>667.9</v>
      </c>
      <c r="E172" s="103">
        <v>667.9</v>
      </c>
    </row>
    <row r="173" spans="1:5" ht="90.75" customHeight="1">
      <c r="A173" s="22" t="s">
        <v>42</v>
      </c>
      <c r="B173" s="33" t="s">
        <v>313</v>
      </c>
      <c r="C173" s="99">
        <v>424773.7</v>
      </c>
      <c r="D173" s="99">
        <v>409159</v>
      </c>
      <c r="E173" s="99">
        <v>409159</v>
      </c>
    </row>
    <row r="174" spans="1:5" ht="50.25" customHeight="1">
      <c r="A174" s="20" t="s">
        <v>43</v>
      </c>
      <c r="B174" s="29" t="s">
        <v>290</v>
      </c>
      <c r="C174" s="77">
        <v>2637.4</v>
      </c>
      <c r="D174" s="77">
        <v>2747.9</v>
      </c>
      <c r="E174" s="77">
        <v>2866.1</v>
      </c>
    </row>
    <row r="175" spans="1:6" ht="65.25" customHeight="1">
      <c r="A175" s="21" t="s">
        <v>44</v>
      </c>
      <c r="B175" s="30" t="s">
        <v>314</v>
      </c>
      <c r="C175" s="64">
        <v>264</v>
      </c>
      <c r="D175" s="64">
        <v>264</v>
      </c>
      <c r="E175" s="64">
        <v>264</v>
      </c>
      <c r="F175" t="s">
        <v>198</v>
      </c>
    </row>
    <row r="176" spans="1:5" ht="91.5" customHeight="1">
      <c r="A176" s="21" t="s">
        <v>45</v>
      </c>
      <c r="B176" s="30" t="s">
        <v>315</v>
      </c>
      <c r="C176" s="64">
        <v>1534.5</v>
      </c>
      <c r="D176" s="64">
        <v>1517.8</v>
      </c>
      <c r="E176" s="64">
        <v>1481.3</v>
      </c>
    </row>
    <row r="177" spans="1:5" ht="51.75" customHeight="1">
      <c r="A177" s="21" t="s">
        <v>46</v>
      </c>
      <c r="B177" s="30" t="s">
        <v>316</v>
      </c>
      <c r="C177" s="64">
        <v>217725.3</v>
      </c>
      <c r="D177" s="64">
        <v>193501</v>
      </c>
      <c r="E177" s="64">
        <v>193501</v>
      </c>
    </row>
    <row r="178" spans="1:5" ht="91.5" customHeight="1">
      <c r="A178" s="44" t="s">
        <v>47</v>
      </c>
      <c r="B178" s="30" t="s">
        <v>50</v>
      </c>
      <c r="C178" s="79">
        <v>10548</v>
      </c>
      <c r="D178" s="79">
        <v>10548</v>
      </c>
      <c r="E178" s="80">
        <v>10548</v>
      </c>
    </row>
    <row r="179" spans="1:5" ht="92.25" customHeight="1">
      <c r="A179" s="21" t="s">
        <v>48</v>
      </c>
      <c r="B179" s="30" t="s">
        <v>29</v>
      </c>
      <c r="C179" s="64">
        <v>6292.1</v>
      </c>
      <c r="D179" s="64">
        <v>7550.5</v>
      </c>
      <c r="E179" s="64">
        <v>11325.7</v>
      </c>
    </row>
    <row r="180" spans="1:5" ht="15.75" customHeight="1">
      <c r="A180" s="25" t="s">
        <v>87</v>
      </c>
      <c r="B180" s="36" t="s">
        <v>88</v>
      </c>
      <c r="C180" s="83">
        <f>C181+C186</f>
        <v>5447.053</v>
      </c>
      <c r="D180" s="83">
        <f>D181+D186</f>
        <v>0</v>
      </c>
      <c r="E180" s="83">
        <f>E181+E186</f>
        <v>0</v>
      </c>
    </row>
    <row r="181" spans="1:5" ht="50.25" customHeight="1">
      <c r="A181" s="11" t="s">
        <v>86</v>
      </c>
      <c r="B181" s="32" t="s">
        <v>89</v>
      </c>
      <c r="C181" s="65">
        <f>C182</f>
        <v>4922.053</v>
      </c>
      <c r="D181" s="65">
        <f>D182</f>
        <v>0</v>
      </c>
      <c r="E181" s="65">
        <f>E182</f>
        <v>0</v>
      </c>
    </row>
    <row r="182" spans="1:5" ht="51.75" customHeight="1">
      <c r="A182" s="11" t="s">
        <v>91</v>
      </c>
      <c r="B182" s="32" t="s">
        <v>90</v>
      </c>
      <c r="C182" s="65">
        <f>C183+C184+C185</f>
        <v>4922.053</v>
      </c>
      <c r="D182" s="65">
        <f>D183+D184+D185</f>
        <v>0</v>
      </c>
      <c r="E182" s="65">
        <f>E183+E184+E185</f>
        <v>0</v>
      </c>
    </row>
    <row r="183" spans="1:5" ht="66" customHeight="1">
      <c r="A183" s="21" t="s">
        <v>160</v>
      </c>
      <c r="B183" s="30" t="s">
        <v>175</v>
      </c>
      <c r="C183" s="64">
        <v>1314.152</v>
      </c>
      <c r="D183" s="64">
        <v>0</v>
      </c>
      <c r="E183" s="64">
        <v>0</v>
      </c>
    </row>
    <row r="184" spans="1:5" ht="79.5" customHeight="1">
      <c r="A184" s="21" t="s">
        <v>92</v>
      </c>
      <c r="B184" s="30" t="s">
        <v>93</v>
      </c>
      <c r="C184" s="64">
        <v>417.5</v>
      </c>
      <c r="D184" s="64">
        <v>0</v>
      </c>
      <c r="E184" s="64">
        <v>0</v>
      </c>
    </row>
    <row r="185" spans="1:5" ht="81" customHeight="1">
      <c r="A185" s="21" t="s">
        <v>94</v>
      </c>
      <c r="B185" s="30" t="s">
        <v>95</v>
      </c>
      <c r="C185" s="64">
        <v>3190.401</v>
      </c>
      <c r="D185" s="64">
        <v>0</v>
      </c>
      <c r="E185" s="64">
        <v>0</v>
      </c>
    </row>
    <row r="186" spans="1:5" ht="20.25" customHeight="1">
      <c r="A186" s="11" t="s">
        <v>124</v>
      </c>
      <c r="B186" s="32" t="s">
        <v>125</v>
      </c>
      <c r="C186" s="65">
        <f aca="true" t="shared" si="9" ref="C186:E187">C187</f>
        <v>525</v>
      </c>
      <c r="D186" s="65">
        <f t="shared" si="9"/>
        <v>0</v>
      </c>
      <c r="E186" s="65">
        <f t="shared" si="9"/>
        <v>0</v>
      </c>
    </row>
    <row r="187" spans="1:5" ht="25.5" customHeight="1">
      <c r="A187" s="11" t="s">
        <v>127</v>
      </c>
      <c r="B187" s="32" t="s">
        <v>126</v>
      </c>
      <c r="C187" s="65">
        <f t="shared" si="9"/>
        <v>525</v>
      </c>
      <c r="D187" s="65">
        <f t="shared" si="9"/>
        <v>0</v>
      </c>
      <c r="E187" s="65">
        <f t="shared" si="9"/>
        <v>0</v>
      </c>
    </row>
    <row r="188" spans="1:5" ht="64.5" customHeight="1">
      <c r="A188" s="21" t="s">
        <v>128</v>
      </c>
      <c r="B188" s="30" t="s">
        <v>129</v>
      </c>
      <c r="C188" s="64">
        <v>525</v>
      </c>
      <c r="D188" s="64">
        <v>0</v>
      </c>
      <c r="E188" s="64">
        <v>0</v>
      </c>
    </row>
    <row r="189" spans="1:5" ht="18.75" customHeight="1">
      <c r="A189" s="25" t="s">
        <v>148</v>
      </c>
      <c r="B189" s="36" t="s">
        <v>145</v>
      </c>
      <c r="C189" s="83">
        <f aca="true" t="shared" si="10" ref="C189:E191">C190</f>
        <v>50</v>
      </c>
      <c r="D189" s="83">
        <f t="shared" si="10"/>
        <v>0</v>
      </c>
      <c r="E189" s="83">
        <f t="shared" si="10"/>
        <v>0</v>
      </c>
    </row>
    <row r="190" spans="1:5" ht="25.5" customHeight="1">
      <c r="A190" s="11" t="s">
        <v>147</v>
      </c>
      <c r="B190" s="32" t="s">
        <v>146</v>
      </c>
      <c r="C190" s="65">
        <f t="shared" si="10"/>
        <v>50</v>
      </c>
      <c r="D190" s="65">
        <f t="shared" si="10"/>
        <v>0</v>
      </c>
      <c r="E190" s="65">
        <f t="shared" si="10"/>
        <v>0</v>
      </c>
    </row>
    <row r="191" spans="1:5" ht="25.5" customHeight="1">
      <c r="A191" s="11" t="s">
        <v>149</v>
      </c>
      <c r="B191" s="32" t="s">
        <v>146</v>
      </c>
      <c r="C191" s="65">
        <f t="shared" si="10"/>
        <v>50</v>
      </c>
      <c r="D191" s="65">
        <f t="shared" si="10"/>
        <v>0</v>
      </c>
      <c r="E191" s="65">
        <f t="shared" si="10"/>
        <v>0</v>
      </c>
    </row>
    <row r="192" spans="1:5" ht="25.5" customHeight="1">
      <c r="A192" s="21" t="s">
        <v>150</v>
      </c>
      <c r="B192" s="30" t="s">
        <v>151</v>
      </c>
      <c r="C192" s="64">
        <v>50</v>
      </c>
      <c r="D192" s="64">
        <v>0</v>
      </c>
      <c r="E192" s="64">
        <v>0</v>
      </c>
    </row>
    <row r="193" spans="1:5" ht="12.75">
      <c r="A193" s="16"/>
      <c r="B193" s="12" t="s">
        <v>198</v>
      </c>
      <c r="C193" s="78"/>
      <c r="D193" s="78"/>
      <c r="E193" s="78"/>
    </row>
    <row r="194" spans="1:5" ht="15" customHeight="1">
      <c r="A194" s="7"/>
      <c r="B194" s="10" t="s">
        <v>251</v>
      </c>
      <c r="C194" s="69">
        <f>C21+C130</f>
        <v>1565769.651</v>
      </c>
      <c r="D194" s="69">
        <f>D21+D130</f>
        <v>1221735.3</v>
      </c>
      <c r="E194" s="69">
        <f>E21+E130</f>
        <v>1276331.4</v>
      </c>
    </row>
    <row r="195" spans="1:5" ht="15" customHeight="1">
      <c r="A195" s="17"/>
      <c r="B195" s="18"/>
      <c r="C195" s="19"/>
      <c r="D195" s="19"/>
      <c r="E195" s="19"/>
    </row>
    <row r="196" spans="1:5" ht="15" customHeight="1">
      <c r="A196" s="17"/>
      <c r="B196" s="18"/>
      <c r="C196" s="19"/>
      <c r="D196" s="19"/>
      <c r="E196" s="19"/>
    </row>
    <row r="197" spans="1:5" ht="15" customHeight="1">
      <c r="A197" s="17"/>
      <c r="B197" s="18"/>
      <c r="C197" s="19"/>
      <c r="D197" s="19"/>
      <c r="E197" s="19"/>
    </row>
    <row r="198" spans="1:5" ht="15" customHeight="1">
      <c r="A198" s="17"/>
      <c r="B198" s="18"/>
      <c r="C198" s="19"/>
      <c r="D198" s="19"/>
      <c r="E198" s="19"/>
    </row>
    <row r="199" spans="1:5" ht="15" customHeight="1">
      <c r="A199" s="17"/>
      <c r="B199" s="18"/>
      <c r="C199" s="19"/>
      <c r="D199" s="19"/>
      <c r="E199" s="19"/>
    </row>
    <row r="200" spans="1:5" ht="15" customHeight="1">
      <c r="A200" s="17"/>
      <c r="B200" s="18"/>
      <c r="C200" s="19"/>
      <c r="D200" s="19"/>
      <c r="E200" s="19"/>
    </row>
    <row r="201" ht="12.75">
      <c r="B201" t="s">
        <v>198</v>
      </c>
    </row>
    <row r="204" ht="12.75">
      <c r="B204" t="s">
        <v>198</v>
      </c>
    </row>
  </sheetData>
  <sheetProtection/>
  <mergeCells count="13">
    <mergeCell ref="B10:E10"/>
    <mergeCell ref="B6:E6"/>
    <mergeCell ref="B7:E7"/>
    <mergeCell ref="B8:E8"/>
    <mergeCell ref="B9:E9"/>
    <mergeCell ref="C17:E18"/>
    <mergeCell ref="A13:E13"/>
    <mergeCell ref="A14:E14"/>
    <mergeCell ref="A15:E15"/>
    <mergeCell ref="B1:E1"/>
    <mergeCell ref="B2:E2"/>
    <mergeCell ref="B3:E3"/>
    <mergeCell ref="B4:E4"/>
  </mergeCells>
  <printOptions/>
  <pageMargins left="0.8661417322834646" right="0.15748031496062992" top="0.3937007874015748" bottom="0.3937007874015748" header="0.3937007874015748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2019-12-11T11:23:48Z</cp:lastPrinted>
  <dcterms:created xsi:type="dcterms:W3CDTF">2011-11-10T15:57:14Z</dcterms:created>
  <dcterms:modified xsi:type="dcterms:W3CDTF">2019-12-27T09:57:33Z</dcterms:modified>
  <cp:category/>
  <cp:version/>
  <cp:contentType/>
  <cp:contentStatus/>
</cp:coreProperties>
</file>