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Лист 1" sheetId="1" r:id="rId1"/>
  </sheets>
  <definedNames>
    <definedName name="_xlnm.Print_Area" localSheetId="0">'Лист 1'!$A$1:$E$256</definedName>
  </definedNames>
  <calcPr fullCalcOnLoad="1"/>
</workbook>
</file>

<file path=xl/sharedStrings.xml><?xml version="1.0" encoding="utf-8"?>
<sst xmlns="http://schemas.openxmlformats.org/spreadsheetml/2006/main" count="503" uniqueCount="483">
  <si>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</si>
  <si>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Межбюджетные трансферты, передаваемые бюджетам на создание модельных муниципальных библиотек</t>
  </si>
  <si>
    <t>Плата за сбросы загрязняющих веществ в водные объекты</t>
  </si>
  <si>
    <t>000 1 12 01010 01 0000 120</t>
  </si>
  <si>
    <t>000 1 12 01030 01 0000 120</t>
  </si>
  <si>
    <t>Плата за негативное воздействие на окружающую среду</t>
  </si>
  <si>
    <t>000 1 11 05070 00 0000 120</t>
  </si>
  <si>
    <t>Доходы от сдачи в аренду имущества, составляющего государственную (муниципальную) казну (за исключением земельных участков)</t>
  </si>
  <si>
    <t>Налог, взимаемый в связи с применением патентной системы налогообложения</t>
  </si>
  <si>
    <t>000 1 05 04000 02 0000 110</t>
  </si>
  <si>
    <t>000 1 01 02030 01 0000 110</t>
  </si>
  <si>
    <t>Плата за выбросы загрязняющих веществ в атмосферный воздух стационарными объектами</t>
  </si>
  <si>
    <t>000 1 12 01000 01 0000 120</t>
  </si>
  <si>
    <t>000 1 13 02000 00 0000 130</t>
  </si>
  <si>
    <t>Доходы от компенсации затрат государства</t>
  </si>
  <si>
    <t>000 1 11 09000 00 0000 120</t>
  </si>
  <si>
    <t>БЕЗВОЗМЕЗДНЫЕ ПОСТУПЛЕНИЯ ОТ НЕГОСУДАРСТВЕННЫХ ОРГАНИЗАЦИЙ</t>
  </si>
  <si>
    <t>000 2 04 00000 00 0000 000</t>
  </si>
  <si>
    <t>Субсидии бюджетам на проведение комплексных кадастровых работ</t>
  </si>
  <si>
    <t>000 2 02 25511 00 0000 150</t>
  </si>
  <si>
    <t>Субсидии бюджетам на реализацию мероприятий по модернизации школьных систем образования</t>
  </si>
  <si>
    <t>000 2 02 25750 00 0000 150</t>
  </si>
  <si>
    <t>Прочие доходы от ипользования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</si>
  <si>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</si>
  <si>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000 2 02 20077 05 2131 150</t>
  </si>
  <si>
    <t>000 2 02 29999 05 2209 150</t>
  </si>
  <si>
    <t>Прочие субсидии бюджетам муниципальных районов (субсидии на обеспечение жильем молодых семей без привлечения средств федерального бюджета)</t>
  </si>
  <si>
    <t>бюджетов Российской Федерации на 2024 год и на плановый период 2025 и 2026 годов</t>
  </si>
  <si>
    <t>2026 год</t>
  </si>
  <si>
    <t>000 1 06 00000 00 0000 000</t>
  </si>
  <si>
    <t>НАЛОГИ НА ИМУЩЕСТВО</t>
  </si>
  <si>
    <t>000 1 06 01000 00 0000 110</t>
  </si>
  <si>
    <t>Налог на имущество физических лиц</t>
  </si>
  <si>
    <t>Прочие поступления от ипользования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</si>
  <si>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Единый налог на вмененный доход для отдельных видов деятельности (за налоговые периоды, истекшие до 1 января 2011 года)</t>
  </si>
  <si>
    <t>000 1 05 02020 02 0000 110</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</si>
  <si>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</si>
  <si>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</si>
  <si>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</si>
  <si>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</si>
  <si>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000 1 16 01103 01 0000 140</t>
  </si>
  <si>
    <t>Субсидии бюджетам на подготовку проектов межевания земельных участков и на проведение кадастровых работ</t>
  </si>
  <si>
    <t>000 2 02 25599 00 0000 150</t>
  </si>
  <si>
    <t>000 1 16 01100 01 0000 140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</si>
  <si>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</si>
  <si>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Государственная пошлина по делам, рассматриваемым в судах общей юрисдикции, мировыми судьями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</si>
  <si>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</si>
  <si>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Наименование дохода</t>
  </si>
  <si>
    <t>БЕЗВОЗМЕЗДНЫЕ ПОСТУПЛЕНИЯ ОТ ДРУГИХ БЮДЖЕТОВ БЮДЖЕТНОЙ СИСТЕМЫ РОССИЙСКОЙ ФЕДЕРАЦИИ</t>
  </si>
  <si>
    <t>000 1 13 02060 00 0000 130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</si>
  <si>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</si>
  <si>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</si>
  <si>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Доходы, поступающие в порядке возмещения расходов, понесенных в связи с эксплуатацией имущества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</si>
  <si>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</si>
  <si>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</si>
  <si>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000 2 02 25304 00 0000 150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</si>
  <si>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</si>
  <si>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000 2 02 35303 00 0000 150</t>
  </si>
  <si>
    <t>Субвенции бюджетам на проведение Всероссийской переписи населения 2020 года</t>
  </si>
  <si>
    <t>000 2 02 35469 00 0000 150</t>
  </si>
  <si>
    <t>Субвенции бюджетам муниципальных районов на проведение Всероссийской переписи населения 2020 года</t>
  </si>
  <si>
    <t>000 2 02 35469 05 0000 150</t>
  </si>
  <si>
    <t xml:space="preserve">Субвенции бюджетам бюджетной системы Российской Федерации </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</si>
  <si>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</si>
  <si>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</si>
  <si>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 xml:space="preserve">Сумма, тыс. руб. </t>
  </si>
  <si>
    <t>классификации</t>
  </si>
  <si>
    <t xml:space="preserve">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</si>
  <si>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</si>
  <si>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</si>
  <si>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НАЛОГОВЫЕ И НЕНАЛОГОВЫЕ ДОХОДЫ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</si>
  <si>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</si>
  <si>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</si>
  <si>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</si>
  <si>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</si>
  <si>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</si>
  <si>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</si>
  <si>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</si>
  <si>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000 1 03 02240 01 0000 110</t>
  </si>
  <si>
    <t>000 1 03 02250 01 0000 110</t>
  </si>
  <si>
    <t>000 1 03 02260 01 0000 110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</si>
  <si>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</si>
  <si>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</si>
  <si>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</si>
  <si>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000 1 12 01041 01 0000 120</t>
  </si>
  <si>
    <t>000 1 12 01042 01 0000 120</t>
  </si>
  <si>
    <t>Плата за размещение отходов производства</t>
  </si>
  <si>
    <t>Плата за размещение твердых коммунальных отходов</t>
  </si>
  <si>
    <t>000 1 13 01000 00 0000 130</t>
  </si>
  <si>
    <t>Доходы от оказания платных услуг (работ)</t>
  </si>
  <si>
    <t>Прочие доходы от оказания платных услуг (работ)</t>
  </si>
  <si>
    <t>2024 год</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</si>
  <si>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</si>
  <si>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</si>
  <si>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000 1 05 01011 01 0000 110</t>
  </si>
  <si>
    <t>000 1 05 01020 01 0000 110</t>
  </si>
  <si>
    <t>000 1 05 01021 01 0000 110</t>
  </si>
  <si>
    <t>000 1 13 01990 00 0000 130</t>
  </si>
  <si>
    <t>000 2 02 30000 00 0000 150</t>
  </si>
  <si>
    <t>000 2 02 30029 00 0000 150</t>
  </si>
  <si>
    <t>000 2 02 35082 00 0000 150</t>
  </si>
  <si>
    <t xml:space="preserve">000 2 02 35120 00 0000 150 </t>
  </si>
  <si>
    <t>000 2 02 35930 00 0000 150</t>
  </si>
  <si>
    <t>000 2 02 39999 00 0000 150</t>
  </si>
  <si>
    <t xml:space="preserve">ДОХОДЫ ОТ ОКАЗАНИЯ ПЛАТНЫХ УСЛУГ И КОМПЕНСАЦИИ ЗАТРАТ ГОСУДАРСТВА </t>
  </si>
  <si>
    <t>000 1 12 01040 01 0000 120</t>
  </si>
  <si>
    <t>Плата за размещение отходов производства и потребления</t>
  </si>
  <si>
    <t>000 1 16 01000 01 0000 140</t>
  </si>
  <si>
    <t>Административные штрафы, установленные Кодексом Российской Федерации об административных правонарушениях</t>
  </si>
  <si>
    <t>000 1 16 01053 01 0000 140</t>
  </si>
  <si>
    <t>000 1 16 01063 01 0000 140</t>
  </si>
  <si>
    <t>000 1 16 01060 01 0000 140</t>
  </si>
  <si>
    <t>000 1 16 01050 01 0000 140</t>
  </si>
  <si>
    <t>000 1 16 01070 01 0000 140</t>
  </si>
  <si>
    <t>000 1 16 01073 01 0000 140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</si>
  <si>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</si>
  <si>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000 2 02 35082 14 0000 150</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</si>
  <si>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</si>
  <si>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</si>
  <si>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000 2 02 35303 14 0000 150</t>
  </si>
  <si>
    <t>000 2 02 29999 14 2241 150</t>
  </si>
  <si>
    <t>Прочие субсидии бюджетам муниципальных округов (субсидии на реализацию мероприятий по модернизации школьных систем образования за счет средств областного бюджета)</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</si>
  <si>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</si>
  <si>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000 2 02 35930 14 0000 150</t>
  </si>
  <si>
    <t>Субвенции бюджетам муниципальных округов на государственную регистрацию актов гражданского состояния</t>
  </si>
  <si>
    <t>000 2 02 39999 14 0000 150</t>
  </si>
  <si>
    <t>Прочие субвенции бюджетам муниципальных округов</t>
  </si>
  <si>
    <t>Прочие субвенции бюджетам муниципальных округов (субвенции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</si>
  <si>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 xml:space="preserve">Прочие субвенции бюджетам муниципальных округов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</si>
  <si>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Прочие субвенции бюджетам муниципальных округов (субвенции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</si>
  <si>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Прочие субвенции бюджетам муниципальных округов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</si>
  <si>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000 2 02 39999 14 2015 150</t>
  </si>
  <si>
    <t>000 2 02 39999 14 2016 150</t>
  </si>
  <si>
    <t>000 2 02 39999 14 2070 150</t>
  </si>
  <si>
    <t>000 2 02 39999 14 2114 150</t>
  </si>
  <si>
    <t>000 2 02 39999 14 2153 150</t>
  </si>
  <si>
    <t>000 2 02 39999 14 2174 150</t>
  </si>
  <si>
    <t>000 2 02 39999 14 2217 150</t>
  </si>
  <si>
    <t>Прочие субвенции бюджетам муниципальных округов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</si>
  <si>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Прочие субвенции бюджетам муниципальных округов (субвенции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</si>
  <si>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Прочие субвенции бюджетам муниципальных округов (субвенции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</si>
  <si>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Прочие межбюджетные трансферты, передаваемые бюджетам муниципальных округов</t>
  </si>
  <si>
    <t>000 2 02 49999 14 0000 150</t>
  </si>
  <si>
    <t>000 2 04 05099 14 2139 150</t>
  </si>
  <si>
    <t>000 2 02 49999 14 8000 150</t>
  </si>
  <si>
    <t xml:space="preserve">Прочие межбюджетные трансферты, передаваемые бюджетам муниципальных округов (прочие межбюджетные трансферты, передаваемые на реализацию образовательных проектов в рамках поддержки школьных инициатив Тверской области) </t>
  </si>
  <si>
    <t>000 2 04 04000 14 0000 150</t>
  </si>
  <si>
    <t>Безвозмездные поступления от негосударственных организаций в бюджеты муниципальных округов</t>
  </si>
  <si>
    <t>000 2 04 04099 14 0000 150</t>
  </si>
  <si>
    <t>Прочие 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</si>
  <si>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муниципальных округов (прочие безвозмездные поступления от негосударственных организаций)</t>
  </si>
  <si>
    <t>Налог, взимаемый в связи с применением упрощенной системы налогообложения</t>
  </si>
  <si>
    <t>000 1 17 15000 00 0000 150</t>
  </si>
  <si>
    <t>Инициативные платежи</t>
  </si>
  <si>
    <t>000 1 17 15020 14 9001 150</t>
  </si>
  <si>
    <t>Инициативные платежи, зачисляемые в бюджеты муниципальных округов (реализация программ по поддержке местных инициатив в Тверской области (спортивная площадка в МБОУ СОШ № 1 п. Редкино))</t>
  </si>
  <si>
    <t>Инициативные платежи, зачисляемые в бюджеты муниципальных округов (реализация программ по поддержке местных инициатив в Тверской области (приобретение музыкального оборудования (цифровое пианино, классическая гитара, балалайка - 3 шт., пианино акустическое - 4 шт., домра - 7 шт.) для МБУ ДО Детская Хоровая школа мальчиков и юношей г. Конаково))</t>
  </si>
  <si>
    <t>Инициативные платежи, зачисляемые в бюджеты муниципальных округов (реализация программ по поддержке местных инициатив в Тверской области (спортивная площадка в МБОУ СОШ № 2 п. Редкино))</t>
  </si>
  <si>
    <t>000 1 17 15020 14 9002 150</t>
  </si>
  <si>
    <t>000 1 17 15020 14 9003 150</t>
  </si>
  <si>
    <t>000 1 17 15020 14 9004 150</t>
  </si>
  <si>
    <t>Инициативные платежи, зачисляемые в бюджеты муниципальных округов (реализация программ по поддержке местных инициатив в Тверской области (приобретение акустической системы для МКУ "Ручьевской СДК" Конаковского муниципального округа))</t>
  </si>
  <si>
    <t>Налог, взимаемый с налогоплательщиков, выбравших в качестве объекта налогообложения доходы</t>
  </si>
  <si>
    <t>000 1 05 01000 00 0000 110</t>
  </si>
  <si>
    <t>000 1 05 01010 01 0000 110</t>
  </si>
  <si>
    <t>000 1 13 02990 00 0000 130</t>
  </si>
  <si>
    <t>Прочие доходы от компенсации затрат государства</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</si>
  <si>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</si>
  <si>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</si>
  <si>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000 1 16 10060 00 0000 140</t>
  </si>
  <si>
    <t>Платежи в целях возмещения убытков, причиненных уклонением от заключения муниципального контракта</t>
  </si>
  <si>
    <t>Субсидии бюджетам на реализацию программ формирования современной городской среды</t>
  </si>
  <si>
    <t>к решению Думы Конаковского</t>
  </si>
  <si>
    <t>муниципального округа</t>
  </si>
  <si>
    <t>от 21.12.2023 № 97</t>
  </si>
  <si>
    <t>&lt;&lt;Приложение 2</t>
  </si>
  <si>
    <t xml:space="preserve">по группам, подгруппам, статьям, подстатьям и элементам доходов классификации доходов </t>
  </si>
  <si>
    <t>000 2 02 25555 00 0000 150</t>
  </si>
  <si>
    <t>000 2 02 25555 14 0000 150</t>
  </si>
  <si>
    <t>Субсидии бюджетам муниципальных округов на реализацию программ формирования современной городской среды</t>
  </si>
  <si>
    <t>000 2 02 15002 14 0000 150</t>
  </si>
  <si>
    <t>Дотации бюджетам муниципальных округов на поддержку мер по обеспечению сбалансированности бюджетов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</si>
  <si>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</si>
  <si>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r>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t>
    </r>
    <r>
      <rPr>
        <i/>
        <sz val="10"/>
        <rFont val="Times New Roman"/>
        <family val="1"/>
      </rPr>
      <t>со статьями 227</t>
    </r>
    <r>
      <rPr>
        <i/>
        <sz val="10"/>
        <color indexed="63"/>
        <rFont val="Times New Roman"/>
        <family val="1"/>
      </rPr>
      <t>, </t>
    </r>
    <r>
      <rPr>
        <i/>
        <sz val="10"/>
        <rFont val="Times New Roman"/>
        <family val="1"/>
      </rPr>
      <t>227.1 и 228 </t>
    </r>
    <r>
      <rPr>
        <i/>
        <sz val="10"/>
        <color indexed="63"/>
        <rFont val="Times New Roman"/>
        <family val="1"/>
      </rPr>
      <t>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r>
  </si>
  <si>
    <r>
      <t xml:space="preserve">Административные штрафы, </t>
    </r>
    <r>
      <rPr>
        <i/>
        <sz val="10"/>
        <rFont val="Times New Roman"/>
        <family val="1"/>
      </rPr>
      <t>установленные главой 15</t>
    </r>
    <r>
      <rPr>
        <i/>
        <sz val="10"/>
        <color indexed="63"/>
        <rFont val="Times New Roman"/>
        <family val="1"/>
      </rPr>
      <t>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t>
    </r>
    <r>
      <rPr>
        <i/>
        <sz val="10"/>
        <rFont val="Times New Roman"/>
        <family val="1"/>
      </rPr>
      <t>пункте 6 статьи 46 Бюджетного кодекс</t>
    </r>
    <r>
      <rPr>
        <i/>
        <sz val="10"/>
        <color indexed="63"/>
        <rFont val="Times New Roman"/>
        <family val="1"/>
      </rPr>
      <t>а Российской Федерации), налагаемые мировыми судьями, комиссиями по делам несовершеннолетних и защите их прав</t>
    </r>
  </si>
  <si>
    <t>000 2 02 49999 14 9001 150</t>
  </si>
  <si>
    <t>000 2 02 49999 14 9002 150</t>
  </si>
  <si>
    <t>000 2 02 49999 14 9003 150</t>
  </si>
  <si>
    <t>000 2 02 49999 14 9004 150</t>
  </si>
  <si>
    <t>Прочие межбюджетные трансферты, передаваемые бюджетам муниципальных округов (реализация программ по поддержке местных инициатив в Тверской области (спортивная площадка в МБОУ СОШ № 1 п. Редкино))</t>
  </si>
  <si>
    <t>Прочие межбюджетные трансферты, передаваемые бюджетам муниципальных округов (реализация программ по поддержке местных инициатив в Тверской области (приобретение музыкального оборудования (цифровое пианино, классическая гитара, балалайка - 3 шт., пианино акустическое - 4 шт., домра - 7 шт.) для МБУ ДО Детская Хоровая школа мальчиков и юношей г. Конаково))</t>
  </si>
  <si>
    <t>Прочие межбюджетные трансферты, передаваемые бюджетам муниципальных округов (реализация программ по поддержке местных инициатив в Тверской области (спортивная площадка в МБОУ СОШ № 2 п. Редкино))</t>
  </si>
  <si>
    <t>Прочие межбюджетные трансферты, передаваемые бюджетам муниципальных округов (реализация программ по поддержке местных инициатив в Тверской области (приобретение акустической системы для МКУ "Ручьевской СДК" Конаковского муниципального округа))</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</si>
  <si>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</si>
  <si>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2025 год</t>
  </si>
  <si>
    <t>000 1 14 13000 00 0000 000</t>
  </si>
  <si>
    <t>Доходы от приватизации имущества, находящегося в государственной и муниципальной собственности</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</si>
  <si>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</si>
  <si>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</si>
  <si>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</si>
  <si>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</si>
  <si>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</si>
  <si>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</si>
  <si>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</si>
  <si>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</si>
  <si>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</si>
  <si>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</si>
  <si>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000 1 17 00000 00 0000 000</t>
  </si>
  <si>
    <t>ПРОЧИЕ НЕНАЛОГОВЫЕ ДОХОДЫ</t>
  </si>
  <si>
    <t>000 2 02 20077 00 0000 150</t>
  </si>
  <si>
    <t>Субсидии бюджетам на софинансирование капитальных вложений в объекты муниципальной собственности</t>
  </si>
  <si>
    <t>000 2 02 29999 05 2206 150</t>
  </si>
  <si>
    <t>Прочие субсидии бюджетам муниципальных районов (субсидии на проведение капитального ремонта объектов теплоэнергетических комплексов муниципальных образований Тверской области)</t>
  </si>
  <si>
    <t>000 2 02 49999 05 2164 150</t>
  </si>
  <si>
    <t xml:space="preserve">Прочие межбюджетные трансферты, передаваемые бюджетам муниципальных районов (прочие межбюджетные трансферты, передаваемые на реализацию мероприятий по обращениям, поступающим к депутатам Законодательного Собрания Тверской области) </t>
  </si>
  <si>
    <t>000 1 16 01080 01 0000 140</t>
  </si>
  <si>
    <t>000 1 16 01083 01 0000 140</t>
  </si>
  <si>
    <t>000 1 16 01140 01 0000 140</t>
  </si>
  <si>
    <t>000 1 16 01143 01 0000 140</t>
  </si>
  <si>
    <t>000 1 16 01150 01 0000 140</t>
  </si>
  <si>
    <t>000 1 16 01153 01 0000 140</t>
  </si>
  <si>
    <t>000 1 16 01170 01 0000 140</t>
  </si>
  <si>
    <t>000 1 16 01173 01 0000 140</t>
  </si>
  <si>
    <t>000 1 16 01190 01 0000 140</t>
  </si>
  <si>
    <t>000 1 16 01193 01 0000 140</t>
  </si>
  <si>
    <t>000 1 16 01203 01 0000 140</t>
  </si>
  <si>
    <t>000 1 16 01200 01 0000 140</t>
  </si>
  <si>
    <t>Дотации бюджетам бюджетной системы Российской Федерации</t>
  </si>
  <si>
    <t>000 2 02 10000 00 0000 150</t>
  </si>
  <si>
    <t>Дотации бюджетам на поддержку мер по обеспечению сбалансированности бюджетов</t>
  </si>
  <si>
    <t>000 2 02 15002 00 0000 150</t>
  </si>
  <si>
    <t>000 1 01 02080 01 0000 110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</si>
  <si>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</si>
  <si>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000 2 02 29999 05 2190 150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</si>
  <si>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</si>
  <si>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субсидии бюджетам муниципальных районов (субсидии на укрепление материально-технической базы муниципальных общеобразовательных организаций)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</si>
  <si>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</si>
  <si>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</si>
  <si>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</si>
  <si>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</si>
  <si>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</si>
  <si>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</si>
  <si>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</si>
  <si>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</si>
  <si>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</si>
  <si>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</si>
  <si>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</si>
  <si>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</si>
  <si>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</si>
  <si>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</si>
  <si>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</si>
  <si>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</si>
  <si>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</si>
  <si>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000 1 16 07000 00 0000 140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</si>
  <si>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</si>
  <si>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</si>
  <si>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000 1 16 07090 00 0000 140</t>
  </si>
  <si>
    <t>000 1 03 02231 01 0000 110</t>
  </si>
  <si>
    <t>000 1 03 02241 01 0000 110</t>
  </si>
  <si>
    <t>000 1 03 02251 01 0000 110</t>
  </si>
  <si>
    <t>000 1 03 02261 01 0000 110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</si>
  <si>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</si>
  <si>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</si>
  <si>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</si>
  <si>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000 1 06 01020 14 0000 110</t>
  </si>
  <si>
    <t>000 1 06 06000 00 0000 110</t>
  </si>
  <si>
    <t>Земельный налог</t>
  </si>
  <si>
    <t>000 1 06 06030 00 0000 110</t>
  </si>
  <si>
    <t>Земельный налог с организаций</t>
  </si>
  <si>
    <t>Земельный налог с организаций, обладающих земельным участком, расположенным в границах муниципальных округов</t>
  </si>
  <si>
    <t>000 1 06 06032 14 0000 110</t>
  </si>
  <si>
    <t>000 1 06 06040 00 0000 110</t>
  </si>
  <si>
    <t>Земельный налог с физических лиц</t>
  </si>
  <si>
    <t>Земельный налог с физических лиц, обладающих земельным участком, расположенным в границах муниципальных округов</t>
  </si>
  <si>
    <t>000 1 06 06042 14 0000 110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</si>
  <si>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</si>
  <si>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000 1 11 05012 14 0000 120</t>
  </si>
  <si>
    <t>000 1 11 05024 14 0000 120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</si>
  <si>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</si>
  <si>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000 1 11 05074 14 0000 120</t>
  </si>
  <si>
    <t>000 2 02 29999 14 2045 150</t>
  </si>
  <si>
    <t>Прочие субсидии бюджетам муниципальных округов (субсидии на обеспечение жилыми помещениями малоимущих многодетных семей, нуждающихся в жилых помещениях)</t>
  </si>
  <si>
    <t>Доходы от сдачи в аренду имущества, составляющего казну муниципальных округов (за исключением земельных участков)</t>
  </si>
  <si>
    <t>000 1 11 07014 14 0000 120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</si>
  <si>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</si>
  <si>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000 1 11 09044 14 0000 120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</si>
  <si>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</si>
  <si>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</si>
  <si>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</si>
  <si>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000 1 01 02130 01 0000 110</t>
  </si>
  <si>
    <t>000 1 01 02140 01 0000 110</t>
  </si>
  <si>
    <t>000 1 05 04060 02 0000 110</t>
  </si>
  <si>
    <t>Налог, взимаемый в связи с применением патентной системы налогообложения, зачисляемый в бюджеты муниципальных округов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</si>
  <si>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</si>
  <si>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000 1 11 09080 14 0000 120</t>
  </si>
  <si>
    <t>000 1 13 01994 14 0000 130</t>
  </si>
  <si>
    <t>000 1 13 02064 14 0000 130</t>
  </si>
  <si>
    <t>Доходы, поступающие в порядке возмещения расходов, понесенных в связи с эксплуатацией имущества муниципальных округов</t>
  </si>
  <si>
    <t>000 1 13 02994 14 0000 130</t>
  </si>
  <si>
    <t>Прочие доходы от компенсации затрат бюджетов муниципальных округов</t>
  </si>
  <si>
    <t>000 1 14 02040 14 0000 440</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</si>
  <si>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</si>
  <si>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</si>
  <si>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</si>
  <si>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</si>
  <si>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</si>
  <si>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000 1 14 06024 14 0000 430</t>
  </si>
  <si>
    <t>Прогнозируемые доходы бюджета Конаковского округа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</si>
  <si>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</si>
  <si>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</si>
  <si>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000 1 14 06312 14 0000 430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</si>
  <si>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</si>
  <si>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000 1 14 06320 00 0000 430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</si>
  <si>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</si>
  <si>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000 1 14 06324 14 0000 430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</si>
  <si>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округов</t>
  </si>
  <si>
    <t>000 1 14 13040 14 0000 410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</si>
  <si>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</si>
  <si>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</si>
  <si>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</si>
  <si>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000 1 16 07090 14 0000 140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</si>
  <si>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</si>
  <si>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000 1 16 10030 14 0000 140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</si>
  <si>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</si>
  <si>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</si>
  <si>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</si>
  <si>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000 1 16 10061 14 0000 140</t>
  </si>
  <si>
    <t>Платежи в целях возмещения убытков, причиненных уклонением от заключения с муниципальным органом муниципального округа (муниципальным казенным учреждением) муниципального контракта, а также иные денежные средства,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</si>
  <si>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000 2 02 20216 14 0000 150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</si>
  <si>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</si>
  <si>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</si>
  <si>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000 2 02 20216 14 2125 150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</si>
  <si>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</si>
  <si>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000 2 02 20216 14 2179 150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</si>
  <si>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капитальный ремонт и ремонт улично-дорожной сети муниципальных образований Тверской области)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</si>
  <si>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t>
  </si>
  <si>
    <t>000 2 02 25304 14 0000 150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</si>
  <si>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</si>
  <si>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000 2 02 25497 14 0000 150</t>
  </si>
  <si>
    <t>Субсидии бюджетам муниципальных округов на реализацию мероприятий по обеспечению жильем молодых семей</t>
  </si>
  <si>
    <t>000 2 02 20216 14 2224 150</t>
  </si>
  <si>
    <t>000 2 02 20216 14 2227 150</t>
  </si>
  <si>
    <t>000 2 02 25511 14 0000 150</t>
  </si>
  <si>
    <t>Субсидии бюджетам муниципальных округов на проведение комплексных кадастровых работ</t>
  </si>
  <si>
    <t>000 2 02 25599 14 0000 150</t>
  </si>
  <si>
    <t>Субсидии бюджетам муниципальных округов на подготовку проектов межевания земельных участков и на проведение кадастровых работ</t>
  </si>
  <si>
    <t>000 2 02 25750 14 0000 150</t>
  </si>
  <si>
    <t>Субсидии бюджетам муниципальных округов на реализацию мероприятий по модернизации школьных систем образования</t>
  </si>
  <si>
    <t>000 2 02 29999 14 0000 150</t>
  </si>
  <si>
    <t>Прочие субсидии бюджетам муниципальных округов</t>
  </si>
  <si>
    <t>Прочие субсидии бюджетам муниципальных округов (субсидии на поддержку редакций районных и городских газет)</t>
  </si>
  <si>
    <t>000 2 02 29999 14 2049 150</t>
  </si>
  <si>
    <t>Прочие субсидии бюджетам муниципальных округов (субсидии на поддержку социальных маршрутов внутреннего водного транспорта)</t>
  </si>
  <si>
    <t>Прочие субсидии бюджетам муниципальных округов (субсидии на организацию отдыха детей в каникулярное время)</t>
  </si>
  <si>
    <t>000 2 02 29999 14 2065 150</t>
  </si>
  <si>
    <t>000 2 02 29999 14 2071 150</t>
  </si>
  <si>
    <t>000 2 02 29999 14 2093 150</t>
  </si>
  <si>
    <t>000 2 02 29999 14 2189 150</t>
  </si>
  <si>
    <t>000 2 02 29999 14 2203 150</t>
  </si>
  <si>
    <t>000 2 02 29999 14 2207 150</t>
  </si>
  <si>
    <t>000 2 02 29999 14 2208 150</t>
  </si>
  <si>
    <t>Прочие субсидии бюджетам муниципальных округов (субсидии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</si>
  <si>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Прочие субсидии бюджетам муниципальных округов (субсидии на укрепление материально-технической базы муниципальных спортивных школ)</t>
  </si>
  <si>
    <t>Прочие субсидии бюджетам муниципальных округов (субсидии на организацию участия детей и подростков в социально значимых региональных проектах)</t>
  </si>
  <si>
    <t>Прочие субсидии бюджетам муниципальных округов (субсидии на повышение заработной платы педагогическим работникам муниципальных организаций дополнительного образования)</t>
  </si>
  <si>
    <t>Прочие субсидии бюджетам муниципальных округов (субсидии на повышение заработной платы работникам муниципальных учреждений культуры Тверской области)</t>
  </si>
  <si>
    <t>000 2 02 30029 14 0000 150</t>
  </si>
  <si>
    <t>000 2 02 25497 00 0000 150</t>
  </si>
  <si>
    <t>Субсидии бюджетам на реализацию мероприятий по обеспечению жильем молодых семей</t>
  </si>
  <si>
    <t>000 1 14 06000 00 0000 430</t>
  </si>
  <si>
    <t>Доходы от продажи земельных участков, находящихся в государственной и муниципальной собственности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</si>
  <si>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</si>
  <si>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</si>
  <si>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 xml:space="preserve">000 2 02 45454 00 0000 150 </t>
  </si>
  <si>
    <t>000 2 02 45454 05 0000 150</t>
  </si>
  <si>
    <t>Межбюджетные трансферты, передаваемые бюджетам муниципальных районов на создание модельных муниципальных библиотек</t>
  </si>
  <si>
    <t>000 2 02 29999 00 0000 150</t>
  </si>
  <si>
    <t>Прочие субсидии</t>
  </si>
  <si>
    <t>000 1 16 01133 01 0000 140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</si>
  <si>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</si>
  <si>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</si>
  <si>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</si>
  <si>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000 1 16 10000 00 0000 140</t>
  </si>
  <si>
    <t>Платежи в целях возмещения причиненного ущерба (убытков)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</si>
  <si>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</si>
  <si>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</si>
  <si>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</si>
  <si>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</si>
  <si>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</si>
  <si>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</si>
  <si>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</si>
  <si>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</si>
  <si>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</si>
  <si>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</si>
  <si>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</si>
  <si>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000 1 16 11000 01 0000 140</t>
  </si>
  <si>
    <t>000 1 16 11050 01 0000 140</t>
  </si>
  <si>
    <t>Субсидии бюджетам муниципальных районов на софинансирование капитальных вложений в объекты муниципальной собственности (субсидии на модернизацию объектов теплоэнергетических комплексов муниципальных образований Тверской области)</t>
  </si>
  <si>
    <t>Субсидии бюджетам бюджетной системы Российской Федерации (межбюджетные субсидии)</t>
  </si>
  <si>
    <t>000 2 02 20000 00 0000 150</t>
  </si>
  <si>
    <t>Иные межбюджетные трансферты</t>
  </si>
  <si>
    <t>000 2 02 40000 00 0000 150</t>
  </si>
  <si>
    <t>Прочие межбюджетные трансферты, передаваемые бюджетам</t>
  </si>
  <si>
    <t>000 2 02 49999 00 0000 150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</si>
  <si>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</si>
  <si>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</si>
  <si>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</si>
  <si>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Код бюджетной</t>
  </si>
  <si>
    <t>000 1 00 00000 00 0000 000</t>
  </si>
  <si>
    <t>НАЛОГИ НА ПРИБЫЛЬ, ДОХОДЫ</t>
  </si>
  <si>
    <t>НАЛОГ  НА ДОХОДЫ ФИЗИЧЕСКИХ ЛИЦ</t>
  </si>
  <si>
    <t>000 1 01 02010 01 0000 110</t>
  </si>
  <si>
    <t xml:space="preserve">                                                                                                                                                                                                                                           </t>
  </si>
  <si>
    <t>000 1 01 02020 01 0000 110</t>
  </si>
  <si>
    <t xml:space="preserve"> </t>
  </si>
  <si>
    <t>000 1 01 02040 01 0000 110</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</si>
  <si>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</si>
  <si>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</si>
  <si>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</si>
  <si>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</si>
  <si>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</si>
  <si>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000 1 05 03000 01 0000 110</t>
  </si>
  <si>
    <t>Единый сельскохозяйственный налог</t>
  </si>
  <si>
    <t>000 1 05 03010 01 0000 110</t>
  </si>
  <si>
    <t>000 1 08 00000 00 0000 000</t>
  </si>
  <si>
    <t>ГОСУДАРСТВЕННАЯ ПОШЛИНА</t>
  </si>
  <si>
    <t>000 1 08 03000 01 0000 110</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</si>
  <si>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</si>
  <si>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</si>
  <si>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</si>
  <si>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</si>
  <si>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</si>
  <si>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</si>
  <si>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</si>
  <si>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</si>
  <si>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</si>
  <si>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</si>
  <si>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</si>
  <si>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</si>
  <si>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000 1 12 00000 00 0000 000</t>
  </si>
  <si>
    <t>ПЛАТЕЖИ ПРИ ПОЛЬЗОВАНИИ ПРИРОДНЫМИ РЕСУРСАМИ</t>
  </si>
  <si>
    <t>000 1 13 00000 00 0000 000</t>
  </si>
  <si>
    <t>000 1 14 00000 00 0000 000</t>
  </si>
  <si>
    <t>ДОХОДЫ ОТ ПРОДАЖИ МАТЕРИАЛЬНЫХ И НЕМАТЕРИАЛЬНЫХ АКТИВОВ</t>
  </si>
  <si>
    <t>000 1 14 06010 00 0000 430</t>
  </si>
  <si>
    <t>Доходы от продажи земельных участков, государственная собственность на которые не разграничена</t>
  </si>
  <si>
    <t>000 1 16 00000 00 0000 000</t>
  </si>
  <si>
    <t>ШТРАФЫ, САНКЦИИ, ВОЗМЕЩЕНИЕ УЩЕРБА</t>
  </si>
  <si>
    <t>000 2 00 00000 00 0000 000</t>
  </si>
  <si>
    <t>Приложение 2</t>
  </si>
  <si>
    <t xml:space="preserve">Прочие доходы от оказания платных услуг (работ) получателями средств бюджетов муниципальных округов </t>
  </si>
  <si>
    <t>000 2 02 35118 00 0000 150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</si>
  <si>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</si>
  <si>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000 2 02 35118 14 0000 150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</si>
  <si>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</si>
  <si>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000 2 02 35179 00 0000 150</t>
  </si>
  <si>
    <t>000 2 02 20077 14 0000 150</t>
  </si>
  <si>
    <t>Субсидии бюджетам муниципальных округов на софинансирование капитальных вложений в объекты муниципальной собственности</t>
  </si>
  <si>
    <t>000 2 02 20077 14 2001 150</t>
  </si>
  <si>
    <t>Субсидии бюджетам муниципальных округов на софинансирование капитальных вложений в объекты муниципальной собственности (субсидии на развитие системы газоснабжения населенных пунктов Тверской области)</t>
  </si>
  <si>
    <t>000 2 02 29999 14 2222 150</t>
  </si>
  <si>
    <t>Прочие субсидии бюджетам муниципальных округов (субсидии на укрепление материально-технической базы муниципальных дошкольных образовательных организаций)</t>
  </si>
  <si>
    <t>000 2 02 29999 14 9001 150</t>
  </si>
  <si>
    <t>000 2 02 29999 14 9002 150</t>
  </si>
  <si>
    <t>000 2 02 29999 14 9003 150</t>
  </si>
  <si>
    <t>000 2 02 29999 14 9004 150</t>
  </si>
  <si>
    <t>Прочие субсидии бюджетам муниципальных округов (реализация программ по поддержке местных инициатив в Тверской области (приобретение музыкального оборудования (цифровое пианино, классическая гитара, балалайка - 3 шт., пианино акустическое - 4 шт., домра - 7 шт.) для МБУ ДО Детская Хоровая школа мальчиков и юношей г. Конаково))</t>
  </si>
  <si>
    <t>Прочие субсидии бюджетам муниципальных округов (реализация программ по поддержке местных инициатив в Тверской области (спортивная площадка в МБОУ СОШ № 2 п. Редкино))</t>
  </si>
  <si>
    <t>Прочие субсидии бюджетам муниципальных округов (реализация программ по поддержке местных инициатив в Тверской области (спортивная площадка в МБОУ СОШ № 1 п. Редкино))</t>
  </si>
  <si>
    <t>Прочие субсидии бюджетам муниципальных округов (реализация программ по поддержке местных инициатив в Тверской области (приобретение акустической системы для МКУ "Ручьевской СДК" Конаковского муниципального округа))</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</si>
  <si>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</si>
  <si>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000 2 02 35179 14 0000 150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</si>
  <si>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</si>
  <si>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Прочие субсидии бюджетам муниципальных округов (субсидии на поддержку обустройства мест массового отдыха населения (городских парков))</t>
  </si>
  <si>
    <t>000 2 02 29999 14 2253 150</t>
  </si>
  <si>
    <t>БЕЗВОЗМЕЗДНЫЕ ПОСТУПЛЕНИЯ</t>
  </si>
  <si>
    <t>000 2 02 00000 00 0000 000</t>
  </si>
  <si>
    <t>Субвенции бюджетам на государственную регистрацию актов гражданского состояния</t>
  </si>
  <si>
    <t>Прочие субвенции</t>
  </si>
  <si>
    <t xml:space="preserve">   ИТОГО ДОХОДОВ                                                </t>
  </si>
  <si>
    <t>000 1 01 00000 00 0000 000</t>
  </si>
  <si>
    <t>000 1 01 02000 01 0000 110</t>
  </si>
  <si>
    <t>от 29.02.2024 № 119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</si>
</sst>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s>
  <fonts count="50">
    <font>
      <sz val="10"/>
      <name val="Arial"/>
      <family val="2"/>
    </font>
    <font>
      <b/>
      <sz val="11"/>
      <name val="Arial"/>
      <family val="2"/>
    </font>
    <font>
      <b/>
      <sz val="10"/>
      <name val="Arial"/>
      <family val="2"/>
    </font>
    <font>
      <b/>
      <sz val="10"/>
      <name val="Times New Roman"/>
      <family val="1"/>
    </font>
    <font>
      <sz val="10"/>
      <name val="Times New Roman"/>
      <family val="1"/>
    </font>
    <font>
      <i/>
      <sz val="10"/>
      <name val="Arial"/>
      <family val="2"/>
    </font>
    <font>
      <i/>
      <sz val="10"/>
      <name val="Times New Roman"/>
      <family val="1"/>
    </font>
    <font>
      <sz val="8"/>
      <name val="Arial"/>
      <family val="2"/>
    </font>
    <font>
      <u val="single"/>
      <sz val="10"/>
      <color indexed="12"/>
      <name val="Arial"/>
      <family val="2"/>
    </font>
    <font>
      <u val="single"/>
      <sz val="10"/>
      <color indexed="36"/>
      <name val="Arial"/>
      <family val="2"/>
    </font>
    <font>
      <sz val="12"/>
      <name val="Arial"/>
      <family val="2"/>
    </font>
    <font>
      <sz val="10"/>
      <color indexed="63"/>
      <name val="Times New Roman"/>
      <family val="1"/>
    </font>
    <font>
      <i/>
      <sz val="10"/>
      <color indexed="63"/>
      <name val="Times New Roman"/>
      <family val="1"/>
    </font>
    <font>
      <sz val="11"/>
      <color indexed="63"/>
      <name val="Times New Roman"/>
      <family val="1"/>
    </font>
    <font>
      <sz val="11"/>
      <name val="Times New Roman"/>
      <family val="1"/>
    </font>
    <font>
      <i/>
      <sz val="10"/>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color indexed="63"/>
      </top>
      <bottom style="thin"/>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thin">
        <color indexed="8"/>
      </right>
      <top style="thin"/>
      <bottom style="thin"/>
    </border>
    <border>
      <left>
        <color indexed="63"/>
      </left>
      <right style="thin"/>
      <top style="thin"/>
      <bottom style="thin"/>
    </border>
    <border>
      <left style="thin"/>
      <right style="thin"/>
      <top style="thin"/>
      <bottom>
        <color indexed="63"/>
      </bottom>
    </border>
    <border>
      <left style="thin">
        <color indexed="8"/>
      </left>
      <right>
        <color indexed="63"/>
      </right>
      <top style="thin">
        <color indexed="8"/>
      </top>
      <bottom style="thin"/>
    </border>
    <border>
      <left style="thin"/>
      <right style="thin"/>
      <top>
        <color indexed="63"/>
      </top>
      <bottom>
        <color indexed="63"/>
      </bottom>
    </border>
    <border>
      <left style="thin">
        <color indexed="8"/>
      </left>
      <right style="thin">
        <color indexed="8"/>
      </right>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8"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9" fillId="31" borderId="0" applyNumberFormat="0" applyBorder="0" applyAlignment="0" applyProtection="0"/>
  </cellStyleXfs>
  <cellXfs count="163">
    <xf numFmtId="0" fontId="0" fillId="0" borderId="0" xfId="0" applyFont="1" applyAlignment="1">
      <alignment/>
    </xf>
    <xf numFmtId="0" fontId="2" fillId="0" borderId="0" xfId="0" applyFont="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49" fontId="2" fillId="0" borderId="13" xfId="0" applyNumberFormat="1" applyFont="1" applyBorder="1" applyAlignment="1">
      <alignment/>
    </xf>
    <xf numFmtId="49" fontId="0" fillId="0" borderId="13" xfId="0" applyNumberFormat="1" applyFont="1" applyBorder="1" applyAlignment="1">
      <alignment/>
    </xf>
    <xf numFmtId="49" fontId="5" fillId="0" borderId="13" xfId="0" applyNumberFormat="1" applyFont="1" applyBorder="1" applyAlignment="1">
      <alignment/>
    </xf>
    <xf numFmtId="0" fontId="4" fillId="0" borderId="13" xfId="0" applyFont="1" applyBorder="1" applyAlignment="1">
      <alignment horizontal="justify"/>
    </xf>
    <xf numFmtId="49" fontId="0" fillId="0" borderId="14" xfId="0" applyNumberFormat="1" applyFont="1" applyBorder="1" applyAlignment="1">
      <alignment/>
    </xf>
    <xf numFmtId="49" fontId="5" fillId="0" borderId="15" xfId="0" applyNumberFormat="1" applyFont="1" applyBorder="1" applyAlignment="1">
      <alignment/>
    </xf>
    <xf numFmtId="49" fontId="5" fillId="0" borderId="16" xfId="0" applyNumberFormat="1" applyFont="1" applyBorder="1" applyAlignment="1">
      <alignment/>
    </xf>
    <xf numFmtId="49" fontId="5" fillId="0" borderId="10" xfId="0" applyNumberFormat="1" applyFont="1" applyBorder="1" applyAlignment="1">
      <alignment/>
    </xf>
    <xf numFmtId="49" fontId="5" fillId="0" borderId="14" xfId="0" applyNumberFormat="1" applyFont="1" applyBorder="1" applyAlignment="1">
      <alignment/>
    </xf>
    <xf numFmtId="49" fontId="5" fillId="0" borderId="12" xfId="0" applyNumberFormat="1" applyFont="1" applyBorder="1" applyAlignment="1">
      <alignment/>
    </xf>
    <xf numFmtId="49" fontId="5" fillId="0" borderId="17" xfId="0" applyNumberFormat="1" applyFont="1" applyBorder="1" applyAlignment="1">
      <alignment/>
    </xf>
    <xf numFmtId="49" fontId="2" fillId="0" borderId="14" xfId="0" applyNumberFormat="1" applyFont="1" applyBorder="1" applyAlignment="1">
      <alignment/>
    </xf>
    <xf numFmtId="0" fontId="4" fillId="0" borderId="13" xfId="0" applyFont="1" applyBorder="1" applyAlignment="1">
      <alignment horizontal="justify" wrapText="1"/>
    </xf>
    <xf numFmtId="0" fontId="6" fillId="0" borderId="13" xfId="0" applyNumberFormat="1" applyFont="1" applyBorder="1" applyAlignment="1">
      <alignment horizontal="justify" wrapText="1"/>
    </xf>
    <xf numFmtId="0" fontId="6" fillId="0" borderId="13" xfId="0" applyFont="1" applyBorder="1" applyAlignment="1">
      <alignment horizontal="justify" wrapText="1"/>
    </xf>
    <xf numFmtId="0" fontId="6" fillId="0" borderId="10" xfId="0" applyFont="1" applyBorder="1" applyAlignment="1">
      <alignment horizontal="justify" wrapText="1"/>
    </xf>
    <xf numFmtId="0" fontId="6" fillId="0" borderId="14" xfId="0" applyFont="1" applyBorder="1" applyAlignment="1">
      <alignment horizontal="justify" wrapText="1"/>
    </xf>
    <xf numFmtId="0" fontId="3" fillId="0" borderId="13" xfId="0" applyFont="1" applyBorder="1" applyAlignment="1">
      <alignment horizontal="justify" wrapText="1"/>
    </xf>
    <xf numFmtId="0" fontId="4" fillId="0" borderId="14" xfId="0" applyFont="1" applyBorder="1" applyAlignment="1">
      <alignment horizontal="justify" wrapText="1"/>
    </xf>
    <xf numFmtId="0" fontId="6" fillId="0" borderId="12" xfId="0" applyFont="1" applyBorder="1" applyAlignment="1">
      <alignment horizontal="justify" wrapText="1"/>
    </xf>
    <xf numFmtId="0" fontId="3" fillId="0" borderId="12" xfId="0" applyFont="1" applyBorder="1" applyAlignment="1">
      <alignment horizontal="justify" wrapText="1"/>
    </xf>
    <xf numFmtId="0" fontId="6" fillId="0" borderId="18" xfId="0" applyFont="1" applyBorder="1" applyAlignment="1">
      <alignment horizontal="justify" wrapText="1"/>
    </xf>
    <xf numFmtId="0" fontId="3" fillId="0" borderId="14" xfId="0" applyFont="1" applyBorder="1" applyAlignment="1">
      <alignment horizontal="justify" wrapText="1"/>
    </xf>
    <xf numFmtId="0" fontId="4" fillId="0" borderId="13" xfId="0" applyNumberFormat="1" applyFont="1" applyBorder="1" applyAlignment="1">
      <alignment horizontal="justify" wrapText="1"/>
    </xf>
    <xf numFmtId="0" fontId="3" fillId="0" borderId="13" xfId="0" applyFont="1" applyBorder="1" applyAlignment="1">
      <alignment horizontal="left"/>
    </xf>
    <xf numFmtId="0" fontId="0" fillId="0" borderId="16" xfId="0" applyFont="1" applyBorder="1" applyAlignment="1">
      <alignment/>
    </xf>
    <xf numFmtId="0" fontId="0" fillId="0" borderId="14" xfId="0" applyFont="1" applyBorder="1" applyAlignment="1">
      <alignment horizontal="center"/>
    </xf>
    <xf numFmtId="49" fontId="5" fillId="0" borderId="19" xfId="0" applyNumberFormat="1" applyFont="1" applyBorder="1" applyAlignment="1">
      <alignment/>
    </xf>
    <xf numFmtId="0" fontId="6" fillId="0" borderId="14" xfId="0" applyNumberFormat="1" applyFont="1" applyBorder="1" applyAlignment="1">
      <alignment horizontal="justify"/>
    </xf>
    <xf numFmtId="49" fontId="0" fillId="0" borderId="12" xfId="0" applyNumberFormat="1" applyFont="1" applyBorder="1" applyAlignment="1">
      <alignment/>
    </xf>
    <xf numFmtId="49" fontId="2" fillId="0" borderId="17" xfId="0" applyNumberFormat="1" applyFont="1" applyBorder="1" applyAlignment="1">
      <alignment/>
    </xf>
    <xf numFmtId="0" fontId="3" fillId="0" borderId="17" xfId="0" applyFont="1" applyBorder="1" applyAlignment="1">
      <alignment horizontal="justify" wrapText="1"/>
    </xf>
    <xf numFmtId="0" fontId="4" fillId="0" borderId="12" xfId="0" applyFont="1" applyBorder="1" applyAlignment="1">
      <alignment horizontal="justify" wrapText="1"/>
    </xf>
    <xf numFmtId="49" fontId="2" fillId="0" borderId="11" xfId="0" applyNumberFormat="1" applyFont="1" applyBorder="1" applyAlignment="1">
      <alignment/>
    </xf>
    <xf numFmtId="0" fontId="4" fillId="0" borderId="14" xfId="0" applyNumberFormat="1" applyFont="1" applyBorder="1" applyAlignment="1">
      <alignment horizontal="justify"/>
    </xf>
    <xf numFmtId="0" fontId="3" fillId="0" borderId="14" xfId="0" applyNumberFormat="1" applyFont="1" applyBorder="1" applyAlignment="1">
      <alignment horizontal="justify"/>
    </xf>
    <xf numFmtId="0" fontId="3" fillId="0" borderId="11" xfId="0" applyFont="1" applyBorder="1" applyAlignment="1">
      <alignment horizontal="justify" wrapText="1"/>
    </xf>
    <xf numFmtId="49" fontId="5" fillId="0" borderId="20" xfId="0" applyNumberFormat="1" applyFont="1" applyBorder="1" applyAlignment="1">
      <alignment/>
    </xf>
    <xf numFmtId="0" fontId="6" fillId="0" borderId="17" xfId="0" applyNumberFormat="1" applyFont="1" applyBorder="1" applyAlignment="1">
      <alignment horizontal="justify" wrapText="1"/>
    </xf>
    <xf numFmtId="0" fontId="6" fillId="0" borderId="18" xfId="0" applyNumberFormat="1" applyFont="1" applyBorder="1" applyAlignment="1">
      <alignment horizontal="justify"/>
    </xf>
    <xf numFmtId="49" fontId="5" fillId="0" borderId="11" xfId="0" applyNumberFormat="1" applyFont="1" applyBorder="1" applyAlignment="1">
      <alignment/>
    </xf>
    <xf numFmtId="0" fontId="4" fillId="0" borderId="14" xfId="0" applyFont="1" applyBorder="1" applyAlignment="1">
      <alignment horizontal="justify"/>
    </xf>
    <xf numFmtId="0" fontId="6" fillId="0" borderId="14" xfId="0" applyNumberFormat="1" applyFont="1" applyBorder="1" applyAlignment="1">
      <alignment horizontal="justify" wrapText="1"/>
    </xf>
    <xf numFmtId="0" fontId="4" fillId="0" borderId="10" xfId="0" applyFont="1" applyBorder="1" applyAlignment="1">
      <alignment horizontal="justify" wrapText="1"/>
    </xf>
    <xf numFmtId="0" fontId="4" fillId="0" borderId="14" xfId="0" applyNumberFormat="1" applyFont="1" applyBorder="1" applyAlignment="1">
      <alignment horizontal="justify" wrapText="1"/>
    </xf>
    <xf numFmtId="49" fontId="5" fillId="0" borderId="21" xfId="0" applyNumberFormat="1" applyFont="1" applyBorder="1" applyAlignment="1">
      <alignment/>
    </xf>
    <xf numFmtId="172" fontId="5" fillId="0" borderId="13" xfId="0" applyNumberFormat="1" applyFont="1" applyBorder="1" applyAlignment="1">
      <alignment/>
    </xf>
    <xf numFmtId="172" fontId="5" fillId="0" borderId="10" xfId="0" applyNumberFormat="1" applyFont="1" applyBorder="1" applyAlignment="1">
      <alignment/>
    </xf>
    <xf numFmtId="172" fontId="2" fillId="0" borderId="14" xfId="0" applyNumberFormat="1" applyFont="1" applyBorder="1" applyAlignment="1">
      <alignment/>
    </xf>
    <xf numFmtId="172" fontId="0" fillId="0" borderId="14" xfId="0" applyNumberFormat="1" applyFont="1" applyBorder="1" applyAlignment="1">
      <alignment/>
    </xf>
    <xf numFmtId="172" fontId="5" fillId="0" borderId="14" xfId="0" applyNumberFormat="1" applyFont="1" applyBorder="1" applyAlignment="1">
      <alignment/>
    </xf>
    <xf numFmtId="172" fontId="0" fillId="0" borderId="12" xfId="0" applyNumberFormat="1" applyFont="1" applyBorder="1" applyAlignment="1">
      <alignment/>
    </xf>
    <xf numFmtId="172" fontId="0" fillId="0" borderId="13" xfId="0" applyNumberFormat="1" applyFont="1" applyBorder="1" applyAlignment="1">
      <alignment/>
    </xf>
    <xf numFmtId="172" fontId="2" fillId="0" borderId="13" xfId="0" applyNumberFormat="1" applyFont="1" applyBorder="1" applyAlignment="1">
      <alignment/>
    </xf>
    <xf numFmtId="172" fontId="5" fillId="0" borderId="21" xfId="0" applyNumberFormat="1" applyFont="1" applyBorder="1" applyAlignment="1">
      <alignment/>
    </xf>
    <xf numFmtId="172" fontId="2" fillId="0" borderId="17" xfId="0" applyNumberFormat="1" applyFont="1" applyBorder="1" applyAlignment="1">
      <alignment/>
    </xf>
    <xf numFmtId="172" fontId="5" fillId="0" borderId="22" xfId="0" applyNumberFormat="1" applyFont="1" applyBorder="1" applyAlignment="1">
      <alignment/>
    </xf>
    <xf numFmtId="172" fontId="5" fillId="0" borderId="23" xfId="0" applyNumberFormat="1" applyFont="1" applyBorder="1" applyAlignment="1">
      <alignment/>
    </xf>
    <xf numFmtId="172" fontId="2" fillId="0" borderId="11" xfId="0" applyNumberFormat="1" applyFont="1" applyBorder="1" applyAlignment="1">
      <alignment/>
    </xf>
    <xf numFmtId="172" fontId="2" fillId="0" borderId="12" xfId="0" applyNumberFormat="1" applyFont="1" applyBorder="1" applyAlignment="1">
      <alignment/>
    </xf>
    <xf numFmtId="172" fontId="0" fillId="0" borderId="10" xfId="0" applyNumberFormat="1" applyFont="1" applyBorder="1" applyAlignment="1">
      <alignment/>
    </xf>
    <xf numFmtId="172" fontId="5" fillId="0" borderId="24" xfId="0" applyNumberFormat="1" applyFont="1" applyFill="1" applyBorder="1" applyAlignment="1">
      <alignment/>
    </xf>
    <xf numFmtId="172" fontId="5" fillId="0" borderId="17" xfId="0" applyNumberFormat="1" applyFont="1" applyFill="1" applyBorder="1" applyAlignment="1">
      <alignment/>
    </xf>
    <xf numFmtId="172" fontId="0" fillId="0" borderId="14" xfId="0" applyNumberFormat="1" applyFont="1" applyFill="1" applyBorder="1" applyAlignment="1">
      <alignment/>
    </xf>
    <xf numFmtId="172" fontId="5" fillId="0" borderId="14" xfId="0" applyNumberFormat="1" applyFont="1" applyFill="1" applyBorder="1" applyAlignment="1">
      <alignment/>
    </xf>
    <xf numFmtId="172" fontId="5" fillId="0" borderId="13" xfId="0" applyNumberFormat="1" applyFont="1" applyFill="1" applyBorder="1" applyAlignment="1">
      <alignment/>
    </xf>
    <xf numFmtId="172" fontId="0" fillId="0" borderId="13" xfId="0" applyNumberFormat="1" applyFont="1" applyFill="1" applyBorder="1" applyAlignment="1">
      <alignment/>
    </xf>
    <xf numFmtId="172" fontId="5" fillId="0" borderId="10" xfId="0" applyNumberFormat="1" applyFont="1" applyFill="1" applyBorder="1" applyAlignment="1">
      <alignment/>
    </xf>
    <xf numFmtId="172" fontId="5" fillId="0" borderId="25" xfId="0" applyNumberFormat="1" applyFont="1" applyFill="1" applyBorder="1" applyAlignment="1">
      <alignment/>
    </xf>
    <xf numFmtId="172" fontId="5" fillId="0" borderId="26" xfId="0" applyNumberFormat="1" applyFont="1" applyFill="1" applyBorder="1" applyAlignment="1">
      <alignment/>
    </xf>
    <xf numFmtId="0" fontId="6" fillId="0" borderId="21" xfId="0" applyFont="1" applyBorder="1" applyAlignment="1">
      <alignment horizontal="justify" wrapText="1"/>
    </xf>
    <xf numFmtId="172" fontId="2" fillId="0" borderId="14" xfId="0" applyNumberFormat="1" applyFont="1" applyFill="1" applyBorder="1" applyAlignment="1">
      <alignment/>
    </xf>
    <xf numFmtId="172" fontId="5" fillId="0" borderId="12" xfId="0" applyNumberFormat="1" applyFont="1" applyBorder="1" applyAlignment="1">
      <alignment/>
    </xf>
    <xf numFmtId="49" fontId="5" fillId="0" borderId="14" xfId="0" applyNumberFormat="1" applyFont="1" applyFill="1" applyBorder="1" applyAlignment="1">
      <alignment/>
    </xf>
    <xf numFmtId="0" fontId="6" fillId="0" borderId="14" xfId="0" applyFont="1" applyFill="1" applyBorder="1" applyAlignment="1">
      <alignment horizontal="justify" wrapText="1"/>
    </xf>
    <xf numFmtId="0" fontId="4" fillId="0" borderId="12" xfId="0" applyNumberFormat="1" applyFont="1" applyBorder="1" applyAlignment="1">
      <alignment horizontal="justify" wrapText="1"/>
    </xf>
    <xf numFmtId="0" fontId="4" fillId="0" borderId="14" xfId="0" applyFont="1" applyBorder="1" applyAlignment="1">
      <alignment/>
    </xf>
    <xf numFmtId="49" fontId="0" fillId="0" borderId="10" xfId="0" applyNumberFormat="1" applyFont="1" applyBorder="1" applyAlignment="1">
      <alignment/>
    </xf>
    <xf numFmtId="0" fontId="4" fillId="0" borderId="0" xfId="0" applyFont="1" applyAlignment="1">
      <alignment horizontal="justify" wrapText="1"/>
    </xf>
    <xf numFmtId="49" fontId="5" fillId="0" borderId="27" xfId="0" applyNumberFormat="1" applyFont="1" applyBorder="1" applyAlignment="1">
      <alignment/>
    </xf>
    <xf numFmtId="0" fontId="6" fillId="0" borderId="0" xfId="42" applyFont="1" applyAlignment="1" applyProtection="1">
      <alignment horizontal="justify" wrapText="1"/>
      <protection/>
    </xf>
    <xf numFmtId="172" fontId="5" fillId="0" borderId="27" xfId="0" applyNumberFormat="1" applyFont="1" applyFill="1" applyBorder="1" applyAlignment="1">
      <alignment/>
    </xf>
    <xf numFmtId="0" fontId="4" fillId="0" borderId="14" xfId="42" applyFont="1" applyBorder="1" applyAlignment="1" applyProtection="1">
      <alignment horizontal="justify" wrapText="1"/>
      <protection/>
    </xf>
    <xf numFmtId="49" fontId="5" fillId="32" borderId="14" xfId="0" applyNumberFormat="1" applyFont="1" applyFill="1" applyBorder="1" applyAlignment="1">
      <alignment/>
    </xf>
    <xf numFmtId="0" fontId="6" fillId="0" borderId="0" xfId="0" applyFont="1" applyAlignment="1">
      <alignment horizontal="justify" wrapText="1"/>
    </xf>
    <xf numFmtId="0" fontId="6" fillId="0" borderId="28" xfId="0" applyFont="1" applyBorder="1" applyAlignment="1">
      <alignment horizontal="justify" wrapText="1"/>
    </xf>
    <xf numFmtId="0" fontId="0" fillId="0" borderId="0" xfId="0" applyFont="1" applyBorder="1" applyAlignment="1">
      <alignment/>
    </xf>
    <xf numFmtId="0" fontId="6" fillId="0" borderId="14" xfId="42" applyFont="1" applyBorder="1" applyAlignment="1" applyProtection="1">
      <alignment horizontal="justify" wrapText="1"/>
      <protection/>
    </xf>
    <xf numFmtId="0" fontId="4" fillId="0" borderId="0" xfId="0" applyFont="1" applyAlignment="1">
      <alignment horizontal="justify"/>
    </xf>
    <xf numFmtId="0" fontId="6" fillId="0" borderId="14" xfId="0" applyFont="1" applyBorder="1" applyAlignment="1">
      <alignment horizontal="justify"/>
    </xf>
    <xf numFmtId="49" fontId="5" fillId="0" borderId="12" xfId="0" applyNumberFormat="1" applyFont="1" applyFill="1" applyBorder="1" applyAlignment="1">
      <alignment/>
    </xf>
    <xf numFmtId="0" fontId="6" fillId="0" borderId="21" xfId="0" applyFont="1" applyFill="1" applyBorder="1" applyAlignment="1">
      <alignment horizontal="justify" wrapText="1"/>
    </xf>
    <xf numFmtId="49" fontId="0" fillId="0" borderId="29" xfId="0" applyNumberFormat="1" applyFont="1" applyBorder="1" applyAlignment="1">
      <alignment/>
    </xf>
    <xf numFmtId="0" fontId="6" fillId="0" borderId="11" xfId="0" applyNumberFormat="1" applyFont="1" applyBorder="1" applyAlignment="1">
      <alignment horizontal="justify" wrapText="1"/>
    </xf>
    <xf numFmtId="172" fontId="5" fillId="0" borderId="11" xfId="0" applyNumberFormat="1" applyFont="1" applyFill="1" applyBorder="1" applyAlignment="1">
      <alignment/>
    </xf>
    <xf numFmtId="49" fontId="5" fillId="0" borderId="27" xfId="0" applyNumberFormat="1" applyFont="1" applyFill="1" applyBorder="1" applyAlignment="1">
      <alignment/>
    </xf>
    <xf numFmtId="0" fontId="6" fillId="0" borderId="27" xfId="0" applyFont="1" applyFill="1" applyBorder="1" applyAlignment="1">
      <alignment horizontal="justify" wrapText="1"/>
    </xf>
    <xf numFmtId="0" fontId="3" fillId="0" borderId="12" xfId="0" applyFont="1" applyBorder="1" applyAlignment="1">
      <alignment vertical="top" wrapText="1"/>
    </xf>
    <xf numFmtId="0" fontId="3" fillId="0" borderId="14" xfId="0" applyFont="1" applyBorder="1" applyAlignment="1">
      <alignment horizontal="justify" vertical="top" wrapText="1"/>
    </xf>
    <xf numFmtId="49" fontId="0" fillId="0" borderId="14" xfId="0" applyNumberFormat="1" applyFont="1" applyFill="1" applyBorder="1" applyAlignment="1">
      <alignment/>
    </xf>
    <xf numFmtId="49" fontId="0" fillId="0" borderId="29" xfId="0" applyNumberFormat="1" applyFont="1" applyFill="1" applyBorder="1" applyAlignment="1">
      <alignment/>
    </xf>
    <xf numFmtId="172" fontId="5" fillId="0" borderId="29" xfId="0" applyNumberFormat="1" applyFont="1" applyFill="1" applyBorder="1" applyAlignment="1">
      <alignment/>
    </xf>
    <xf numFmtId="172" fontId="0" fillId="0" borderId="14" xfId="0" applyNumberFormat="1" applyFont="1" applyFill="1" applyBorder="1" applyAlignment="1">
      <alignment wrapText="1"/>
    </xf>
    <xf numFmtId="0" fontId="4" fillId="0" borderId="10" xfId="0" applyNumberFormat="1" applyFont="1" applyBorder="1" applyAlignment="1">
      <alignment horizontal="justify" wrapText="1"/>
    </xf>
    <xf numFmtId="49" fontId="0" fillId="32" borderId="14" xfId="0" applyNumberFormat="1" applyFont="1" applyFill="1" applyBorder="1" applyAlignment="1">
      <alignment/>
    </xf>
    <xf numFmtId="49" fontId="5" fillId="0" borderId="29" xfId="0" applyNumberFormat="1" applyFont="1" applyBorder="1" applyAlignment="1">
      <alignment/>
    </xf>
    <xf numFmtId="172" fontId="5" fillId="0" borderId="18" xfId="0" applyNumberFormat="1" applyFont="1" applyFill="1" applyBorder="1" applyAlignment="1">
      <alignment/>
    </xf>
    <xf numFmtId="0" fontId="4" fillId="0" borderId="14" xfId="42" applyFont="1" applyBorder="1" applyAlignment="1" applyProtection="1">
      <alignment horizontal="justify"/>
      <protection/>
    </xf>
    <xf numFmtId="0" fontId="6" fillId="0" borderId="0" xfId="42" applyFont="1" applyAlignment="1" applyProtection="1">
      <alignment horizontal="justify"/>
      <protection/>
    </xf>
    <xf numFmtId="0" fontId="12" fillId="0" borderId="14" xfId="0" applyFont="1" applyBorder="1" applyAlignment="1">
      <alignment horizontal="justify" wrapText="1"/>
    </xf>
    <xf numFmtId="0" fontId="11" fillId="0" borderId="0" xfId="0" applyFont="1" applyAlignment="1">
      <alignment/>
    </xf>
    <xf numFmtId="49" fontId="2" fillId="0" borderId="10" xfId="0" applyNumberFormat="1" applyFont="1" applyBorder="1" applyAlignment="1">
      <alignment/>
    </xf>
    <xf numFmtId="0" fontId="3" fillId="0" borderId="10" xfId="0" applyFont="1" applyBorder="1" applyAlignment="1">
      <alignment horizontal="justify" wrapText="1"/>
    </xf>
    <xf numFmtId="172" fontId="2" fillId="0" borderId="10" xfId="0" applyNumberFormat="1" applyFont="1" applyBorder="1" applyAlignment="1">
      <alignment/>
    </xf>
    <xf numFmtId="0" fontId="13" fillId="0" borderId="14" xfId="0" applyFont="1" applyBorder="1" applyAlignment="1">
      <alignment/>
    </xf>
    <xf numFmtId="0" fontId="14" fillId="0" borderId="12" xfId="0" applyFont="1" applyBorder="1" applyAlignment="1">
      <alignment horizontal="justify" wrapText="1"/>
    </xf>
    <xf numFmtId="0" fontId="12" fillId="0" borderId="0" xfId="0" applyFont="1" applyAlignment="1">
      <alignment horizontal="justify" wrapText="1"/>
    </xf>
    <xf numFmtId="172" fontId="5" fillId="0" borderId="27" xfId="0" applyNumberFormat="1" applyFont="1" applyBorder="1" applyAlignment="1">
      <alignment/>
    </xf>
    <xf numFmtId="0" fontId="12" fillId="0" borderId="14" xfId="0" applyFont="1" applyBorder="1" applyAlignment="1">
      <alignment horizontal="justify"/>
    </xf>
    <xf numFmtId="0" fontId="11" fillId="0" borderId="14" xfId="0" applyFont="1" applyBorder="1" applyAlignment="1">
      <alignment horizontal="justify" wrapText="1"/>
    </xf>
    <xf numFmtId="0" fontId="12" fillId="32" borderId="0" xfId="0" applyFont="1" applyFill="1" applyAlignment="1">
      <alignment horizontal="justify" vertical="top" wrapText="1"/>
    </xf>
    <xf numFmtId="49" fontId="0" fillId="0" borderId="30" xfId="0" applyNumberFormat="1" applyFont="1" applyBorder="1" applyAlignment="1">
      <alignment/>
    </xf>
    <xf numFmtId="0" fontId="4" fillId="0" borderId="11" xfId="0" applyFont="1" applyBorder="1" applyAlignment="1">
      <alignment horizontal="justify" wrapText="1"/>
    </xf>
    <xf numFmtId="172" fontId="0" fillId="0" borderId="12" xfId="0" applyNumberFormat="1" applyFont="1" applyFill="1" applyBorder="1" applyAlignment="1">
      <alignment/>
    </xf>
    <xf numFmtId="49" fontId="5" fillId="0" borderId="13" xfId="0" applyNumberFormat="1" applyFont="1" applyFill="1" applyBorder="1" applyAlignment="1">
      <alignment/>
    </xf>
    <xf numFmtId="49" fontId="0" fillId="0" borderId="18" xfId="0" applyNumberFormat="1" applyFont="1" applyBorder="1" applyAlignment="1">
      <alignment/>
    </xf>
    <xf numFmtId="0" fontId="4" fillId="0" borderId="22" xfId="0" applyFont="1" applyBorder="1" applyAlignment="1">
      <alignment horizontal="justify" wrapText="1"/>
    </xf>
    <xf numFmtId="0" fontId="12" fillId="0" borderId="0" xfId="0" applyFont="1" applyFill="1" applyAlignment="1">
      <alignment horizontal="justify" wrapText="1"/>
    </xf>
    <xf numFmtId="0" fontId="0" fillId="0" borderId="0" xfId="0" applyFont="1" applyBorder="1" applyAlignment="1">
      <alignment/>
    </xf>
    <xf numFmtId="172" fontId="0" fillId="0" borderId="11" xfId="0" applyNumberFormat="1" applyFont="1" applyFill="1" applyBorder="1" applyAlignment="1">
      <alignment/>
    </xf>
    <xf numFmtId="172" fontId="0" fillId="0" borderId="29" xfId="0" applyNumberFormat="1" applyFont="1" applyFill="1" applyBorder="1" applyAlignment="1">
      <alignment/>
    </xf>
    <xf numFmtId="172" fontId="5" fillId="0" borderId="21" xfId="0" applyNumberFormat="1" applyFont="1" applyFill="1" applyBorder="1" applyAlignment="1">
      <alignment/>
    </xf>
    <xf numFmtId="172" fontId="2" fillId="0" borderId="11" xfId="0" applyNumberFormat="1" applyFont="1" applyFill="1" applyBorder="1" applyAlignment="1">
      <alignment/>
    </xf>
    <xf numFmtId="0" fontId="11" fillId="0" borderId="14" xfId="0" applyFont="1" applyBorder="1" applyAlignment="1">
      <alignment wrapText="1"/>
    </xf>
    <xf numFmtId="0" fontId="11" fillId="0" borderId="0" xfId="0" applyFont="1" applyAlignment="1">
      <alignment horizontal="justify" wrapText="1"/>
    </xf>
    <xf numFmtId="49" fontId="2" fillId="0" borderId="27" xfId="0" applyNumberFormat="1" applyFont="1" applyBorder="1" applyAlignment="1">
      <alignment/>
    </xf>
    <xf numFmtId="0" fontId="3" fillId="0" borderId="31" xfId="0" applyFont="1" applyBorder="1" applyAlignment="1">
      <alignment horizontal="justify" wrapText="1"/>
    </xf>
    <xf numFmtId="0" fontId="3" fillId="0" borderId="14" xfId="0" applyFont="1" applyBorder="1" applyAlignment="1">
      <alignment/>
    </xf>
    <xf numFmtId="49" fontId="2" fillId="0" borderId="12" xfId="0" applyNumberFormat="1" applyFont="1" applyBorder="1" applyAlignment="1">
      <alignment/>
    </xf>
    <xf numFmtId="49" fontId="0" fillId="0" borderId="32" xfId="0" applyNumberFormat="1" applyFont="1" applyBorder="1" applyAlignment="1">
      <alignment/>
    </xf>
    <xf numFmtId="0" fontId="4" fillId="0" borderId="29" xfId="0" applyFont="1" applyBorder="1" applyAlignment="1">
      <alignment/>
    </xf>
    <xf numFmtId="172" fontId="0" fillId="0" borderId="33" xfId="0" applyNumberFormat="1" applyFont="1" applyBorder="1" applyAlignment="1">
      <alignment/>
    </xf>
    <xf numFmtId="49" fontId="5" fillId="0" borderId="14" xfId="0" applyNumberFormat="1" applyFont="1" applyBorder="1" applyAlignment="1">
      <alignment/>
    </xf>
    <xf numFmtId="0" fontId="6" fillId="0" borderId="14" xfId="42" applyFont="1" applyFill="1" applyBorder="1" applyAlignment="1" applyProtection="1">
      <alignment horizontal="justify" wrapText="1"/>
      <protection/>
    </xf>
    <xf numFmtId="172" fontId="5" fillId="0" borderId="14" xfId="0" applyNumberFormat="1" applyFont="1" applyBorder="1" applyAlignment="1">
      <alignment/>
    </xf>
    <xf numFmtId="0" fontId="12" fillId="32" borderId="14" xfId="0" applyFont="1" applyFill="1" applyBorder="1" applyAlignment="1">
      <alignment horizontal="justify" wrapText="1"/>
    </xf>
    <xf numFmtId="172" fontId="15" fillId="0" borderId="14" xfId="0" applyNumberFormat="1" applyFont="1" applyFill="1" applyBorder="1" applyAlignment="1">
      <alignment wrapText="1"/>
    </xf>
    <xf numFmtId="49" fontId="5" fillId="0" borderId="34" xfId="0" applyNumberFormat="1" applyFont="1" applyBorder="1" applyAlignment="1">
      <alignment/>
    </xf>
    <xf numFmtId="0" fontId="6" fillId="0" borderId="27" xfId="0" applyFont="1" applyBorder="1" applyAlignment="1">
      <alignment horizontal="justify" wrapText="1"/>
    </xf>
    <xf numFmtId="172" fontId="5" fillId="0" borderId="31" xfId="0" applyNumberFormat="1" applyFont="1" applyBorder="1" applyAlignment="1">
      <alignment/>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1" fillId="0" borderId="0" xfId="0" applyFont="1" applyBorder="1" applyAlignment="1">
      <alignment horizontal="center"/>
    </xf>
    <xf numFmtId="0" fontId="10"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ternet.garant.ru/#/document/12125267/entry/70" TargetMode="External" /><Relationship Id="rId2" Type="http://schemas.openxmlformats.org/officeDocument/2006/relationships/hyperlink" Target="https://internet.garant.ru/#/document/12125267/entry/80" TargetMode="External" /><Relationship Id="rId3" Type="http://schemas.openxmlformats.org/officeDocument/2006/relationships/hyperlink" Target="https://internet.garant.ru/#/document/12125267/entry/110" TargetMode="External" /><Relationship Id="rId4" Type="http://schemas.openxmlformats.org/officeDocument/2006/relationships/hyperlink" Target="https://internet.garant.ru/#/document/12125267/entry/110" TargetMode="External" /><Relationship Id="rId5" Type="http://schemas.openxmlformats.org/officeDocument/2006/relationships/hyperlink" Target="https://login.consultant.ru/link/?req=doc&amp;base=LAW&amp;n=427416&amp;dst=100710&amp;field=134&amp;date=29.09.2022" TargetMode="External" /><Relationship Id="rId6" Type="http://schemas.openxmlformats.org/officeDocument/2006/relationships/hyperlink" Target="https://login.consultant.ru/link/?req=doc&amp;base=LAW&amp;n=427416&amp;dst=100710&amp;field=134&amp;date=29.09.2022" TargetMode="External" /><Relationship Id="rId7" Type="http://schemas.openxmlformats.org/officeDocument/2006/relationships/hyperlink" Target="https://internet.garant.ru/#/document/70353464/entry/2" TargetMode="External" /><Relationship Id="rId8" Type="http://schemas.openxmlformats.org/officeDocument/2006/relationships/hyperlink" Target="https://internet.garant.ru/#/document/10900200/entry/227" TargetMode="External" /><Relationship Id="rId9" Type="http://schemas.openxmlformats.org/officeDocument/2006/relationships/hyperlink" Target="https://internet.garant.ru/#/document/10900200/entry/228" TargetMode="External" /><Relationship Id="rId10" Type="http://schemas.openxmlformats.org/officeDocument/2006/relationships/hyperlink" Target="https://internet.garant.ru/#/document/10900200/entry/22701" TargetMode="External" /><Relationship Id="rId11" Type="http://schemas.openxmlformats.org/officeDocument/2006/relationships/hyperlink" Target="https://internet.garant.ru/#/document/12125267/entry/80" TargetMode="External" /><Relationship Id="rId12" Type="http://schemas.openxmlformats.org/officeDocument/2006/relationships/hyperlink" Target="https://internet.garant.ru/#/document/12125267/entry/80" TargetMode="External" /><Relationship Id="rId13" Type="http://schemas.openxmlformats.org/officeDocument/2006/relationships/hyperlink" Target="https://internet.garant.ru/#/document/12125267/entry/150"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6"/>
  <sheetViews>
    <sheetView tabSelected="1" zoomScalePageLayoutView="0" workbookViewId="0" topLeftCell="A264">
      <selection activeCell="B5" sqref="B5:E5"/>
    </sheetView>
  </sheetViews>
  <sheetFormatPr defaultColWidth="9.140625" defaultRowHeight="12.75"/>
  <cols>
    <col min="1" max="1" width="24.28125" style="0" customWidth="1"/>
    <col min="2" max="2" width="55.421875" style="0" customWidth="1"/>
    <col min="3" max="3" width="12.57421875" style="0" customWidth="1"/>
    <col min="4" max="4" width="12.8515625" style="0" customWidth="1"/>
    <col min="5" max="5" width="12.57421875" style="0" customWidth="1"/>
  </cols>
  <sheetData>
    <row r="1" spans="2:5" ht="15">
      <c r="B1" s="162" t="s">
        <v>449</v>
      </c>
      <c r="C1" s="162"/>
      <c r="D1" s="162"/>
      <c r="E1" s="162"/>
    </row>
    <row r="2" spans="2:5" ht="15">
      <c r="B2" s="162" t="s">
        <v>172</v>
      </c>
      <c r="C2" s="162"/>
      <c r="D2" s="162"/>
      <c r="E2" s="162"/>
    </row>
    <row r="3" spans="2:5" ht="15">
      <c r="B3" s="162" t="s">
        <v>173</v>
      </c>
      <c r="C3" s="162"/>
      <c r="D3" s="162"/>
      <c r="E3" s="162"/>
    </row>
    <row r="4" spans="2:5" ht="15">
      <c r="B4" s="162" t="s">
        <v>482</v>
      </c>
      <c r="C4" s="162"/>
      <c r="D4" s="162"/>
      <c r="E4" s="162"/>
    </row>
    <row r="5" spans="2:5" ht="15">
      <c r="B5" s="162"/>
      <c r="C5" s="162"/>
      <c r="D5" s="162"/>
      <c r="E5" s="162"/>
    </row>
    <row r="6" spans="2:5" ht="15">
      <c r="B6" s="162" t="s">
        <v>175</v>
      </c>
      <c r="C6" s="162"/>
      <c r="D6" s="162"/>
      <c r="E6" s="162"/>
    </row>
    <row r="7" spans="2:5" ht="15">
      <c r="B7" s="162" t="s">
        <v>172</v>
      </c>
      <c r="C7" s="162"/>
      <c r="D7" s="162"/>
      <c r="E7" s="162"/>
    </row>
    <row r="8" spans="2:5" ht="15">
      <c r="B8" s="162" t="s">
        <v>173</v>
      </c>
      <c r="C8" s="162"/>
      <c r="D8" s="162"/>
      <c r="E8" s="162"/>
    </row>
    <row r="9" spans="2:5" ht="15">
      <c r="B9" s="162" t="s">
        <v>174</v>
      </c>
      <c r="C9" s="162"/>
      <c r="D9" s="162"/>
      <c r="E9" s="162"/>
    </row>
    <row r="12" spans="1:5" ht="15">
      <c r="A12" s="161" t="s">
        <v>307</v>
      </c>
      <c r="B12" s="161"/>
      <c r="C12" s="161"/>
      <c r="D12" s="161"/>
      <c r="E12" s="161"/>
    </row>
    <row r="13" spans="1:6" ht="15">
      <c r="A13" s="161" t="s">
        <v>176</v>
      </c>
      <c r="B13" s="161"/>
      <c r="C13" s="161"/>
      <c r="D13" s="161"/>
      <c r="E13" s="161"/>
      <c r="F13" t="s">
        <v>414</v>
      </c>
    </row>
    <row r="14" spans="1:5" ht="15">
      <c r="A14" s="161" t="s">
        <v>27</v>
      </c>
      <c r="B14" s="161"/>
      <c r="C14" s="161"/>
      <c r="D14" s="161"/>
      <c r="E14" s="161"/>
    </row>
    <row r="15" spans="1:5" ht="12.75">
      <c r="A15" s="1"/>
      <c r="B15" s="1"/>
      <c r="C15" s="1"/>
      <c r="D15" s="1"/>
      <c r="E15" s="1"/>
    </row>
    <row r="16" spans="1:5" ht="12.75">
      <c r="A16" s="2" t="s">
        <v>407</v>
      </c>
      <c r="B16" s="2"/>
      <c r="C16" s="155" t="s">
        <v>65</v>
      </c>
      <c r="D16" s="156"/>
      <c r="E16" s="157"/>
    </row>
    <row r="17" spans="1:5" ht="12" customHeight="1">
      <c r="A17" s="3" t="s">
        <v>66</v>
      </c>
      <c r="B17" s="3" t="s">
        <v>47</v>
      </c>
      <c r="C17" s="158"/>
      <c r="D17" s="159"/>
      <c r="E17" s="160"/>
    </row>
    <row r="18" spans="1:7" ht="12.75">
      <c r="A18" s="4" t="s">
        <v>67</v>
      </c>
      <c r="B18" s="30"/>
      <c r="C18" s="31" t="s">
        <v>91</v>
      </c>
      <c r="D18" s="31" t="s">
        <v>194</v>
      </c>
      <c r="E18" s="31" t="s">
        <v>28</v>
      </c>
      <c r="F18" t="s">
        <v>414</v>
      </c>
      <c r="G18" t="s">
        <v>414</v>
      </c>
    </row>
    <row r="19" spans="1:5" ht="12.75">
      <c r="A19" s="4">
        <v>1</v>
      </c>
      <c r="B19" s="4">
        <v>2</v>
      </c>
      <c r="C19" s="4">
        <v>3</v>
      </c>
      <c r="D19" s="4">
        <v>4</v>
      </c>
      <c r="E19" s="4">
        <v>5</v>
      </c>
    </row>
    <row r="20" spans="1:5" ht="12.75">
      <c r="A20" s="5" t="s">
        <v>408</v>
      </c>
      <c r="B20" s="29" t="s">
        <v>70</v>
      </c>
      <c r="C20" s="58">
        <f>C21+C30+C40+C53+C61+C66+C82+C89+C114+C157</f>
        <v>1288559.7120000003</v>
      </c>
      <c r="D20" s="58">
        <f>D21+D30+D40+D53+D61+D66+D82+D89+D114+D157</f>
        <v>1318193.4780000004</v>
      </c>
      <c r="E20" s="58">
        <f>E21+E30+E40+E53+E61+E66+E82+E89+E114+E157</f>
        <v>1350482.288</v>
      </c>
    </row>
    <row r="21" spans="1:5" ht="12.75">
      <c r="A21" s="6" t="s">
        <v>480</v>
      </c>
      <c r="B21" s="17" t="s">
        <v>409</v>
      </c>
      <c r="C21" s="57">
        <f>C22</f>
        <v>666343.3</v>
      </c>
      <c r="D21" s="57">
        <f>D22</f>
        <v>690979.4</v>
      </c>
      <c r="E21" s="57">
        <f>E22</f>
        <v>716694.2</v>
      </c>
    </row>
    <row r="22" spans="1:5" ht="12.75">
      <c r="A22" s="116" t="s">
        <v>481</v>
      </c>
      <c r="B22" s="117" t="s">
        <v>410</v>
      </c>
      <c r="C22" s="118">
        <f>SUM(C23:C29)</f>
        <v>666343.3</v>
      </c>
      <c r="D22" s="118">
        <f>SUM(D23:D29)</f>
        <v>690979.4</v>
      </c>
      <c r="E22" s="118">
        <f>SUM(E23:E29)</f>
        <v>716694.2</v>
      </c>
    </row>
    <row r="23" spans="1:21" ht="90.75" customHeight="1">
      <c r="A23" s="13" t="s">
        <v>411</v>
      </c>
      <c r="B23" s="114" t="s">
        <v>183</v>
      </c>
      <c r="C23" s="149">
        <v>574177.1</v>
      </c>
      <c r="D23" s="55">
        <v>594845.3</v>
      </c>
      <c r="E23" s="55">
        <v>615955.2</v>
      </c>
      <c r="G23" s="91" t="s">
        <v>412</v>
      </c>
      <c r="H23" s="91"/>
      <c r="I23" s="91"/>
      <c r="J23" s="91"/>
      <c r="K23" s="91"/>
      <c r="L23" s="91"/>
      <c r="M23" s="91"/>
      <c r="N23" s="91"/>
      <c r="O23" s="91"/>
      <c r="P23" s="91"/>
      <c r="Q23" s="91"/>
      <c r="R23" s="91"/>
      <c r="S23" s="91"/>
      <c r="T23" s="91"/>
      <c r="U23" s="91"/>
    </row>
    <row r="24" spans="1:5" ht="92.25" customHeight="1">
      <c r="A24" s="147" t="s">
        <v>413</v>
      </c>
      <c r="B24" s="148" t="s">
        <v>384</v>
      </c>
      <c r="C24" s="149">
        <v>1518.3</v>
      </c>
      <c r="D24" s="149">
        <v>1574</v>
      </c>
      <c r="E24" s="149">
        <v>1632.8</v>
      </c>
    </row>
    <row r="25" spans="1:5" ht="66.75" customHeight="1">
      <c r="A25" s="147" t="s">
        <v>10</v>
      </c>
      <c r="B25" s="92" t="s">
        <v>385</v>
      </c>
      <c r="C25" s="149">
        <v>25597.6</v>
      </c>
      <c r="D25" s="149">
        <v>26538.8</v>
      </c>
      <c r="E25" s="149">
        <v>27533.1</v>
      </c>
    </row>
    <row r="26" spans="1:6" ht="65.25" customHeight="1">
      <c r="A26" s="13" t="s">
        <v>415</v>
      </c>
      <c r="B26" s="92" t="s">
        <v>386</v>
      </c>
      <c r="C26" s="55">
        <v>10693.5</v>
      </c>
      <c r="D26" s="55">
        <v>11086.6</v>
      </c>
      <c r="E26" s="55">
        <v>11502</v>
      </c>
      <c r="F26" t="s">
        <v>414</v>
      </c>
    </row>
    <row r="27" spans="1:5" ht="118.5" customHeight="1">
      <c r="A27" s="13" t="s">
        <v>231</v>
      </c>
      <c r="B27" s="114" t="s">
        <v>387</v>
      </c>
      <c r="C27" s="55">
        <v>22861.7</v>
      </c>
      <c r="D27" s="55">
        <v>23707.6</v>
      </c>
      <c r="E27" s="55">
        <v>24584.6</v>
      </c>
    </row>
    <row r="28" spans="1:5" ht="52.5" customHeight="1">
      <c r="A28" s="13" t="s">
        <v>289</v>
      </c>
      <c r="B28" s="114" t="s">
        <v>388</v>
      </c>
      <c r="C28" s="55">
        <v>14981.8</v>
      </c>
      <c r="D28" s="55">
        <v>15805.7</v>
      </c>
      <c r="E28" s="55">
        <v>16880.5</v>
      </c>
    </row>
    <row r="29" spans="1:5" ht="50.25" customHeight="1">
      <c r="A29" s="13" t="s">
        <v>290</v>
      </c>
      <c r="B29" s="114" t="s">
        <v>389</v>
      </c>
      <c r="C29" s="55">
        <v>16513.3</v>
      </c>
      <c r="D29" s="55">
        <v>17421.4</v>
      </c>
      <c r="E29" s="55">
        <v>18606</v>
      </c>
    </row>
    <row r="30" spans="1:5" ht="27" customHeight="1">
      <c r="A30" s="16" t="s">
        <v>72</v>
      </c>
      <c r="B30" s="40" t="s">
        <v>73</v>
      </c>
      <c r="C30" s="53">
        <f>C31</f>
        <v>29763.039999999997</v>
      </c>
      <c r="D30" s="53">
        <f>D31</f>
        <v>30617.140000000003</v>
      </c>
      <c r="E30" s="53">
        <f>E31</f>
        <v>31079.149999999998</v>
      </c>
    </row>
    <row r="31" spans="1:5" ht="25.5" customHeight="1">
      <c r="A31" s="9" t="s">
        <v>74</v>
      </c>
      <c r="B31" s="39" t="s">
        <v>75</v>
      </c>
      <c r="C31" s="54">
        <f>C32+C34+C36+C38</f>
        <v>29763.039999999997</v>
      </c>
      <c r="D31" s="54">
        <f>D32+D34+D36+D38</f>
        <v>30617.140000000003</v>
      </c>
      <c r="E31" s="54">
        <f>E32+E34+E36+E38</f>
        <v>31079.149999999998</v>
      </c>
    </row>
    <row r="32" spans="1:5" ht="51.75" customHeight="1">
      <c r="A32" s="9" t="s">
        <v>77</v>
      </c>
      <c r="B32" s="39" t="s">
        <v>76</v>
      </c>
      <c r="C32" s="54">
        <f>C33</f>
        <v>15522.66</v>
      </c>
      <c r="D32" s="54">
        <f>D33</f>
        <v>15928.79</v>
      </c>
      <c r="E32" s="54">
        <f>E33</f>
        <v>16189.07</v>
      </c>
    </row>
    <row r="33" spans="1:5" ht="91.5" customHeight="1">
      <c r="A33" s="13" t="s">
        <v>257</v>
      </c>
      <c r="B33" s="33" t="s">
        <v>404</v>
      </c>
      <c r="C33" s="55">
        <v>15522.66</v>
      </c>
      <c r="D33" s="55">
        <v>15928.79</v>
      </c>
      <c r="E33" s="55">
        <v>16189.07</v>
      </c>
    </row>
    <row r="34" spans="1:5" ht="66" customHeight="1">
      <c r="A34" s="9" t="s">
        <v>78</v>
      </c>
      <c r="B34" s="39" t="s">
        <v>81</v>
      </c>
      <c r="C34" s="54">
        <f>C35</f>
        <v>73.96</v>
      </c>
      <c r="D34" s="54">
        <f>D35</f>
        <v>83.69</v>
      </c>
      <c r="E34" s="54">
        <f>E35</f>
        <v>85.99</v>
      </c>
    </row>
    <row r="35" spans="1:5" ht="104.25" customHeight="1">
      <c r="A35" s="13" t="s">
        <v>258</v>
      </c>
      <c r="B35" s="33" t="s">
        <v>405</v>
      </c>
      <c r="C35" s="55">
        <v>73.96</v>
      </c>
      <c r="D35" s="55">
        <v>83.69</v>
      </c>
      <c r="E35" s="55">
        <v>85.99</v>
      </c>
    </row>
    <row r="36" spans="1:5" ht="52.5" customHeight="1">
      <c r="A36" s="9" t="s">
        <v>79</v>
      </c>
      <c r="B36" s="39" t="s">
        <v>82</v>
      </c>
      <c r="C36" s="54">
        <f>C37</f>
        <v>16095.26</v>
      </c>
      <c r="D36" s="54">
        <f>D37</f>
        <v>16584.72</v>
      </c>
      <c r="E36" s="54">
        <f>E37</f>
        <v>16860.96</v>
      </c>
    </row>
    <row r="37" spans="1:5" ht="91.5" customHeight="1">
      <c r="A37" s="13" t="s">
        <v>259</v>
      </c>
      <c r="B37" s="33" t="s">
        <v>406</v>
      </c>
      <c r="C37" s="55">
        <v>16095.26</v>
      </c>
      <c r="D37" s="55">
        <v>16584.72</v>
      </c>
      <c r="E37" s="55">
        <v>16860.96</v>
      </c>
    </row>
    <row r="38" spans="1:5" ht="51" customHeight="1">
      <c r="A38" s="9" t="s">
        <v>80</v>
      </c>
      <c r="B38" s="39" t="s">
        <v>83</v>
      </c>
      <c r="C38" s="54">
        <f>C39</f>
        <v>-1928.84</v>
      </c>
      <c r="D38" s="54">
        <f>D39</f>
        <v>-1980.06</v>
      </c>
      <c r="E38" s="54">
        <f>E39</f>
        <v>-2056.87</v>
      </c>
    </row>
    <row r="39" spans="1:5" ht="92.25" customHeight="1">
      <c r="A39" s="13" t="s">
        <v>260</v>
      </c>
      <c r="B39" s="33" t="s">
        <v>254</v>
      </c>
      <c r="C39" s="55">
        <v>-1928.84</v>
      </c>
      <c r="D39" s="55">
        <v>-1980.06</v>
      </c>
      <c r="E39" s="55">
        <v>-2056.87</v>
      </c>
    </row>
    <row r="40" spans="1:5" ht="12.75">
      <c r="A40" s="16" t="s">
        <v>416</v>
      </c>
      <c r="B40" s="27" t="s">
        <v>417</v>
      </c>
      <c r="C40" s="53">
        <f>C41+C46+C49+C51</f>
        <v>75320.4</v>
      </c>
      <c r="D40" s="53">
        <f>D41+D46+D49+D51</f>
        <v>76262.6</v>
      </c>
      <c r="E40" s="53">
        <f>E41+E46+E49+E51</f>
        <v>77190.1</v>
      </c>
    </row>
    <row r="41" spans="1:5" ht="25.5">
      <c r="A41" s="9" t="s">
        <v>163</v>
      </c>
      <c r="B41" s="23" t="s">
        <v>151</v>
      </c>
      <c r="C41" s="54">
        <f>C42+C44</f>
        <v>58669.4</v>
      </c>
      <c r="D41" s="54">
        <f>D42+D44</f>
        <v>58795.6</v>
      </c>
      <c r="E41" s="54">
        <f>E42+E44</f>
        <v>59027.100000000006</v>
      </c>
    </row>
    <row r="42" spans="1:5" ht="25.5" customHeight="1">
      <c r="A42" s="9" t="s">
        <v>164</v>
      </c>
      <c r="B42" s="23" t="s">
        <v>162</v>
      </c>
      <c r="C42" s="54">
        <f>C43</f>
        <v>43746.9</v>
      </c>
      <c r="D42" s="54">
        <f>D43</f>
        <v>43841.2</v>
      </c>
      <c r="E42" s="54">
        <f>E43</f>
        <v>44013.8</v>
      </c>
    </row>
    <row r="43" spans="1:5" ht="25.5" customHeight="1">
      <c r="A43" s="13" t="s">
        <v>94</v>
      </c>
      <c r="B43" s="21" t="s">
        <v>162</v>
      </c>
      <c r="C43" s="55">
        <v>43746.9</v>
      </c>
      <c r="D43" s="55">
        <v>43841.2</v>
      </c>
      <c r="E43" s="55">
        <v>44013.8</v>
      </c>
    </row>
    <row r="44" spans="1:5" ht="39.75" customHeight="1">
      <c r="A44" s="9" t="s">
        <v>95</v>
      </c>
      <c r="B44" s="23" t="s">
        <v>92</v>
      </c>
      <c r="C44" s="54">
        <f>C45</f>
        <v>14922.5</v>
      </c>
      <c r="D44" s="54">
        <f>D45</f>
        <v>14954.4</v>
      </c>
      <c r="E44" s="54">
        <f>E45</f>
        <v>15013.3</v>
      </c>
    </row>
    <row r="45" spans="1:5" ht="51.75" customHeight="1">
      <c r="A45" s="13" t="s">
        <v>96</v>
      </c>
      <c r="B45" s="21" t="s">
        <v>93</v>
      </c>
      <c r="C45" s="55">
        <v>14922.5</v>
      </c>
      <c r="D45" s="55">
        <v>14954.4</v>
      </c>
      <c r="E45" s="55">
        <v>15013.3</v>
      </c>
    </row>
    <row r="46" spans="1:5" ht="25.5" customHeight="1" hidden="1">
      <c r="A46" s="9" t="s">
        <v>418</v>
      </c>
      <c r="B46" s="23" t="s">
        <v>419</v>
      </c>
      <c r="C46" s="54">
        <f>C47+C48</f>
        <v>0</v>
      </c>
      <c r="D46" s="54">
        <f>D47+D48</f>
        <v>0</v>
      </c>
      <c r="E46" s="54">
        <f>E47+E48</f>
        <v>0</v>
      </c>
    </row>
    <row r="47" spans="1:5" ht="24.75" customHeight="1" hidden="1">
      <c r="A47" s="14" t="s">
        <v>420</v>
      </c>
      <c r="B47" s="24" t="s">
        <v>419</v>
      </c>
      <c r="C47" s="77">
        <v>0</v>
      </c>
      <c r="D47" s="77">
        <v>0</v>
      </c>
      <c r="E47" s="77">
        <v>0</v>
      </c>
    </row>
    <row r="48" spans="1:5" ht="37.5" customHeight="1" hidden="1">
      <c r="A48" s="14" t="s">
        <v>35</v>
      </c>
      <c r="B48" s="89" t="s">
        <v>34</v>
      </c>
      <c r="C48" s="77">
        <v>0</v>
      </c>
      <c r="D48" s="77">
        <v>0</v>
      </c>
      <c r="E48" s="77">
        <v>0</v>
      </c>
    </row>
    <row r="49" spans="1:5" ht="12.75">
      <c r="A49" s="6" t="s">
        <v>421</v>
      </c>
      <c r="B49" s="17" t="s">
        <v>422</v>
      </c>
      <c r="C49" s="57">
        <f>C50</f>
        <v>303</v>
      </c>
      <c r="D49" s="57">
        <f>D50</f>
        <v>317</v>
      </c>
      <c r="E49" s="57">
        <f>E50</f>
        <v>328</v>
      </c>
    </row>
    <row r="50" spans="1:5" ht="12.75">
      <c r="A50" s="7" t="s">
        <v>423</v>
      </c>
      <c r="B50" s="19" t="s">
        <v>422</v>
      </c>
      <c r="C50" s="51">
        <v>303</v>
      </c>
      <c r="D50" s="51">
        <v>317</v>
      </c>
      <c r="E50" s="51">
        <v>328</v>
      </c>
    </row>
    <row r="51" spans="1:5" ht="25.5">
      <c r="A51" s="6" t="s">
        <v>9</v>
      </c>
      <c r="B51" s="17" t="s">
        <v>8</v>
      </c>
      <c r="C51" s="57">
        <f>C52</f>
        <v>16348</v>
      </c>
      <c r="D51" s="57">
        <f>D52</f>
        <v>17150</v>
      </c>
      <c r="E51" s="57">
        <f>E52</f>
        <v>17835</v>
      </c>
    </row>
    <row r="52" spans="1:5" ht="24.75" customHeight="1">
      <c r="A52" s="129" t="s">
        <v>291</v>
      </c>
      <c r="B52" s="121" t="s">
        <v>292</v>
      </c>
      <c r="C52" s="51">
        <v>16348</v>
      </c>
      <c r="D52" s="51">
        <v>17150</v>
      </c>
      <c r="E52" s="51">
        <v>17835</v>
      </c>
    </row>
    <row r="53" spans="1:5" ht="18" customHeight="1">
      <c r="A53" s="116" t="s">
        <v>29</v>
      </c>
      <c r="B53" s="117" t="s">
        <v>30</v>
      </c>
      <c r="C53" s="118">
        <f>C54+C56</f>
        <v>370849</v>
      </c>
      <c r="D53" s="118">
        <f>D54+D56</f>
        <v>375718</v>
      </c>
      <c r="E53" s="118">
        <f>E54+E56</f>
        <v>380671</v>
      </c>
    </row>
    <row r="54" spans="1:5" ht="18" customHeight="1">
      <c r="A54" s="9" t="s">
        <v>31</v>
      </c>
      <c r="B54" s="119" t="s">
        <v>32</v>
      </c>
      <c r="C54" s="54">
        <f>C55</f>
        <v>46794</v>
      </c>
      <c r="D54" s="54">
        <f>D55</f>
        <v>47007</v>
      </c>
      <c r="E54" s="54">
        <f>E55</f>
        <v>47216</v>
      </c>
    </row>
    <row r="55" spans="1:5" ht="39.75" customHeight="1">
      <c r="A55" s="13" t="s">
        <v>264</v>
      </c>
      <c r="B55" s="114" t="s">
        <v>263</v>
      </c>
      <c r="C55" s="55">
        <v>46794</v>
      </c>
      <c r="D55" s="55">
        <v>47007</v>
      </c>
      <c r="E55" s="55">
        <v>47216</v>
      </c>
    </row>
    <row r="56" spans="1:5" ht="18" customHeight="1">
      <c r="A56" s="34" t="s">
        <v>265</v>
      </c>
      <c r="B56" s="120" t="s">
        <v>266</v>
      </c>
      <c r="C56" s="56">
        <f>C57+C59</f>
        <v>324055</v>
      </c>
      <c r="D56" s="56">
        <f>D57+D59</f>
        <v>328711</v>
      </c>
      <c r="E56" s="56">
        <f>E57+E59</f>
        <v>333455</v>
      </c>
    </row>
    <row r="57" spans="1:5" ht="18.75" customHeight="1">
      <c r="A57" s="6" t="s">
        <v>267</v>
      </c>
      <c r="B57" s="17" t="s">
        <v>268</v>
      </c>
      <c r="C57" s="57">
        <f>C58</f>
        <v>235899</v>
      </c>
      <c r="D57" s="57">
        <f>D58</f>
        <v>240378</v>
      </c>
      <c r="E57" s="57">
        <f>E58</f>
        <v>244946</v>
      </c>
    </row>
    <row r="58" spans="1:5" ht="26.25" customHeight="1">
      <c r="A58" s="7" t="s">
        <v>270</v>
      </c>
      <c r="B58" s="121" t="s">
        <v>269</v>
      </c>
      <c r="C58" s="51">
        <v>235899</v>
      </c>
      <c r="D58" s="51">
        <v>240378</v>
      </c>
      <c r="E58" s="51">
        <v>244946</v>
      </c>
    </row>
    <row r="59" spans="1:5" ht="18.75" customHeight="1">
      <c r="A59" s="6" t="s">
        <v>271</v>
      </c>
      <c r="B59" s="17" t="s">
        <v>272</v>
      </c>
      <c r="C59" s="57">
        <f>C60</f>
        <v>88156</v>
      </c>
      <c r="D59" s="57">
        <f>D60</f>
        <v>88333</v>
      </c>
      <c r="E59" s="57">
        <f>E60</f>
        <v>88509</v>
      </c>
    </row>
    <row r="60" spans="1:5" ht="26.25" customHeight="1">
      <c r="A60" s="7" t="s">
        <v>274</v>
      </c>
      <c r="B60" s="121" t="s">
        <v>273</v>
      </c>
      <c r="C60" s="51">
        <v>88156</v>
      </c>
      <c r="D60" s="51">
        <v>88333</v>
      </c>
      <c r="E60" s="51">
        <v>88509</v>
      </c>
    </row>
    <row r="61" spans="1:5" ht="12.75">
      <c r="A61" s="5" t="s">
        <v>424</v>
      </c>
      <c r="B61" s="22" t="s">
        <v>425</v>
      </c>
      <c r="C61" s="58">
        <f>C62+C64</f>
        <v>12524</v>
      </c>
      <c r="D61" s="58">
        <f>D62+D64</f>
        <v>12524</v>
      </c>
      <c r="E61" s="58">
        <f>E62+E64</f>
        <v>12524</v>
      </c>
    </row>
    <row r="62" spans="1:7" ht="25.5">
      <c r="A62" s="6" t="s">
        <v>426</v>
      </c>
      <c r="B62" s="17" t="s">
        <v>45</v>
      </c>
      <c r="C62" s="57">
        <f>C63</f>
        <v>12524</v>
      </c>
      <c r="D62" s="57">
        <f>D63</f>
        <v>12524</v>
      </c>
      <c r="E62" s="57">
        <f>E63</f>
        <v>12524</v>
      </c>
      <c r="G62" t="s">
        <v>414</v>
      </c>
    </row>
    <row r="63" spans="1:6" ht="38.25" customHeight="1">
      <c r="A63" s="7" t="s">
        <v>427</v>
      </c>
      <c r="B63" s="19" t="s">
        <v>428</v>
      </c>
      <c r="C63" s="51">
        <v>12524</v>
      </c>
      <c r="D63" s="51">
        <v>12524</v>
      </c>
      <c r="E63" s="51">
        <v>12524</v>
      </c>
      <c r="F63" t="s">
        <v>414</v>
      </c>
    </row>
    <row r="64" spans="1:5" ht="24" customHeight="1" hidden="1">
      <c r="A64" s="6" t="s">
        <v>36</v>
      </c>
      <c r="B64" s="83" t="s">
        <v>37</v>
      </c>
      <c r="C64" s="57">
        <f>C65</f>
        <v>0</v>
      </c>
      <c r="D64" s="57">
        <f>D65</f>
        <v>0</v>
      </c>
      <c r="E64" s="57">
        <f>E65</f>
        <v>0</v>
      </c>
    </row>
    <row r="65" spans="1:5" ht="25.5" hidden="1">
      <c r="A65" s="10" t="s">
        <v>38</v>
      </c>
      <c r="B65" s="21" t="s">
        <v>39</v>
      </c>
      <c r="C65" s="62">
        <v>0</v>
      </c>
      <c r="D65" s="51">
        <v>0</v>
      </c>
      <c r="E65" s="51">
        <v>0</v>
      </c>
    </row>
    <row r="66" spans="1:8" ht="40.5" customHeight="1">
      <c r="A66" s="5" t="s">
        <v>429</v>
      </c>
      <c r="B66" s="25" t="s">
        <v>430</v>
      </c>
      <c r="C66" s="58">
        <f>C67+C74+C77</f>
        <v>120678.1</v>
      </c>
      <c r="D66" s="58">
        <f>D67+D74+D77</f>
        <v>119475.5</v>
      </c>
      <c r="E66" s="58">
        <f>E67+E74+E77</f>
        <v>119695.5</v>
      </c>
      <c r="H66" t="s">
        <v>414</v>
      </c>
    </row>
    <row r="67" spans="1:5" ht="77.25" customHeight="1">
      <c r="A67" s="5" t="s">
        <v>431</v>
      </c>
      <c r="B67" s="22" t="s">
        <v>0</v>
      </c>
      <c r="C67" s="58">
        <f>C68+C70+C72</f>
        <v>114639.3</v>
      </c>
      <c r="D67" s="58">
        <f>D68+D70+D72</f>
        <v>113432.5</v>
      </c>
      <c r="E67" s="58">
        <f>E68+E70+E72</f>
        <v>113646.4</v>
      </c>
    </row>
    <row r="68" spans="1:5" ht="51" customHeight="1">
      <c r="A68" s="6" t="s">
        <v>432</v>
      </c>
      <c r="B68" s="17" t="s">
        <v>433</v>
      </c>
      <c r="C68" s="57">
        <f>C69</f>
        <v>57898.1</v>
      </c>
      <c r="D68" s="57">
        <f>D69</f>
        <v>57298.1</v>
      </c>
      <c r="E68" s="57">
        <f>E69</f>
        <v>57098.1</v>
      </c>
    </row>
    <row r="69" spans="1:5" ht="63.75" customHeight="1">
      <c r="A69" s="7" t="s">
        <v>276</v>
      </c>
      <c r="B69" s="121" t="s">
        <v>275</v>
      </c>
      <c r="C69" s="51">
        <v>57898.1</v>
      </c>
      <c r="D69" s="51">
        <v>57298.1</v>
      </c>
      <c r="E69" s="51">
        <v>57098.1</v>
      </c>
    </row>
    <row r="70" spans="1:5" ht="64.5" customHeight="1">
      <c r="A70" s="6" t="s">
        <v>434</v>
      </c>
      <c r="B70" s="8" t="s">
        <v>44</v>
      </c>
      <c r="C70" s="57">
        <f>C71</f>
        <v>41418.5</v>
      </c>
      <c r="D70" s="57">
        <f>D71</f>
        <v>40903.4</v>
      </c>
      <c r="E70" s="57">
        <f>E71</f>
        <v>41543.2</v>
      </c>
    </row>
    <row r="71" spans="1:5" ht="63.75" customHeight="1">
      <c r="A71" s="50" t="s">
        <v>277</v>
      </c>
      <c r="B71" s="121" t="s">
        <v>278</v>
      </c>
      <c r="C71" s="59">
        <v>41418.5</v>
      </c>
      <c r="D71" s="59">
        <v>40903.4</v>
      </c>
      <c r="E71" s="59">
        <v>41543.2</v>
      </c>
    </row>
    <row r="72" spans="1:5" ht="37.5" customHeight="1">
      <c r="A72" s="9" t="s">
        <v>6</v>
      </c>
      <c r="B72" s="23" t="s">
        <v>7</v>
      </c>
      <c r="C72" s="54">
        <f>C73</f>
        <v>15322.7</v>
      </c>
      <c r="D72" s="54">
        <f>D73</f>
        <v>15231</v>
      </c>
      <c r="E72" s="54">
        <f>E73</f>
        <v>15005.1</v>
      </c>
    </row>
    <row r="73" spans="1:5" ht="26.25" customHeight="1">
      <c r="A73" s="13" t="s">
        <v>279</v>
      </c>
      <c r="B73" s="121" t="s">
        <v>282</v>
      </c>
      <c r="C73" s="55">
        <v>15322.7</v>
      </c>
      <c r="D73" s="55">
        <v>15231</v>
      </c>
      <c r="E73" s="55">
        <v>15005.1</v>
      </c>
    </row>
    <row r="74" spans="1:5" ht="25.5" customHeight="1">
      <c r="A74" s="16" t="s">
        <v>435</v>
      </c>
      <c r="B74" s="27" t="s">
        <v>436</v>
      </c>
      <c r="C74" s="53">
        <f aca="true" t="shared" si="0" ref="C74:E75">C75</f>
        <v>687</v>
      </c>
      <c r="D74" s="53">
        <f t="shared" si="0"/>
        <v>714.4</v>
      </c>
      <c r="E74" s="53">
        <f t="shared" si="0"/>
        <v>743</v>
      </c>
    </row>
    <row r="75" spans="1:8" ht="38.25" customHeight="1">
      <c r="A75" s="34" t="s">
        <v>437</v>
      </c>
      <c r="B75" s="37" t="s">
        <v>438</v>
      </c>
      <c r="C75" s="56">
        <f t="shared" si="0"/>
        <v>687</v>
      </c>
      <c r="D75" s="56">
        <f t="shared" si="0"/>
        <v>714.4</v>
      </c>
      <c r="E75" s="56">
        <f t="shared" si="0"/>
        <v>743</v>
      </c>
      <c r="H75" t="s">
        <v>414</v>
      </c>
    </row>
    <row r="76" spans="1:5" ht="36.75" customHeight="1">
      <c r="A76" s="12" t="s">
        <v>283</v>
      </c>
      <c r="B76" s="121" t="s">
        <v>284</v>
      </c>
      <c r="C76" s="52">
        <v>687</v>
      </c>
      <c r="D76" s="52">
        <v>714.4</v>
      </c>
      <c r="E76" s="52">
        <v>743</v>
      </c>
    </row>
    <row r="77" spans="1:5" ht="64.5" customHeight="1">
      <c r="A77" s="16" t="s">
        <v>15</v>
      </c>
      <c r="B77" s="27" t="s">
        <v>22</v>
      </c>
      <c r="C77" s="53">
        <f>C78+C80</f>
        <v>5351.8</v>
      </c>
      <c r="D77" s="53">
        <f>D78+D80</f>
        <v>5328.6</v>
      </c>
      <c r="E77" s="53">
        <f>E78+E80</f>
        <v>5306.1</v>
      </c>
    </row>
    <row r="78" spans="1:5" ht="63.75" customHeight="1">
      <c r="A78" s="9" t="s">
        <v>23</v>
      </c>
      <c r="B78" s="23" t="s">
        <v>33</v>
      </c>
      <c r="C78" s="54">
        <f>C79</f>
        <v>5020.3</v>
      </c>
      <c r="D78" s="54">
        <f>D79</f>
        <v>4997.1</v>
      </c>
      <c r="E78" s="54">
        <f>E79</f>
        <v>4974.6</v>
      </c>
    </row>
    <row r="79" spans="1:5" ht="64.5" customHeight="1">
      <c r="A79" s="13" t="s">
        <v>285</v>
      </c>
      <c r="B79" s="123" t="s">
        <v>286</v>
      </c>
      <c r="C79" s="55">
        <v>5020.3</v>
      </c>
      <c r="D79" s="55">
        <v>4997.1</v>
      </c>
      <c r="E79" s="55">
        <v>4974.6</v>
      </c>
    </row>
    <row r="80" spans="1:5" ht="77.25" customHeight="1">
      <c r="A80" s="9" t="s">
        <v>287</v>
      </c>
      <c r="B80" s="124" t="s">
        <v>288</v>
      </c>
      <c r="C80" s="54">
        <f>C81</f>
        <v>331.5</v>
      </c>
      <c r="D80" s="54">
        <f>D81</f>
        <v>331.5</v>
      </c>
      <c r="E80" s="54">
        <f>E81</f>
        <v>331.5</v>
      </c>
    </row>
    <row r="81" spans="1:5" ht="77.25" customHeight="1">
      <c r="A81" s="13" t="s">
        <v>294</v>
      </c>
      <c r="B81" s="114" t="s">
        <v>293</v>
      </c>
      <c r="C81" s="55">
        <v>331.5</v>
      </c>
      <c r="D81" s="55">
        <v>331.5</v>
      </c>
      <c r="E81" s="55">
        <v>331.5</v>
      </c>
    </row>
    <row r="82" spans="1:5" ht="27" customHeight="1">
      <c r="A82" s="35" t="s">
        <v>439</v>
      </c>
      <c r="B82" s="36" t="s">
        <v>440</v>
      </c>
      <c r="C82" s="60">
        <f>C83</f>
        <v>2655.1</v>
      </c>
      <c r="D82" s="60">
        <f>D83</f>
        <v>2655.1</v>
      </c>
      <c r="E82" s="60">
        <f>E83</f>
        <v>2655.1</v>
      </c>
    </row>
    <row r="83" spans="1:5" ht="15.75" customHeight="1">
      <c r="A83" s="9" t="s">
        <v>12</v>
      </c>
      <c r="B83" s="23" t="s">
        <v>5</v>
      </c>
      <c r="C83" s="54">
        <f>C84+C85+C86</f>
        <v>2655.1</v>
      </c>
      <c r="D83" s="54">
        <f>D84+D85+D86</f>
        <v>2655.1</v>
      </c>
      <c r="E83" s="54">
        <f>E84+E85+E86</f>
        <v>2655.1</v>
      </c>
    </row>
    <row r="84" spans="1:5" ht="25.5">
      <c r="A84" s="11" t="s">
        <v>3</v>
      </c>
      <c r="B84" s="26" t="s">
        <v>11</v>
      </c>
      <c r="C84" s="61">
        <v>1166.3</v>
      </c>
      <c r="D84" s="61">
        <v>1166.3</v>
      </c>
      <c r="E84" s="61">
        <v>1166.3</v>
      </c>
    </row>
    <row r="85" spans="1:5" ht="18" customHeight="1">
      <c r="A85" s="152" t="s">
        <v>4</v>
      </c>
      <c r="B85" s="153" t="s">
        <v>2</v>
      </c>
      <c r="C85" s="154">
        <v>760.5</v>
      </c>
      <c r="D85" s="154">
        <v>760.5</v>
      </c>
      <c r="E85" s="154">
        <v>760.5</v>
      </c>
    </row>
    <row r="86" spans="1:5" ht="18" customHeight="1">
      <c r="A86" s="9" t="s">
        <v>105</v>
      </c>
      <c r="B86" s="23" t="s">
        <v>106</v>
      </c>
      <c r="C86" s="54">
        <f>C87+C88</f>
        <v>728.3</v>
      </c>
      <c r="D86" s="54">
        <f>D87+D88</f>
        <v>728.3</v>
      </c>
      <c r="E86" s="54">
        <f>E87+E88</f>
        <v>728.3</v>
      </c>
    </row>
    <row r="87" spans="1:5" ht="16.5" customHeight="1">
      <c r="A87" s="13" t="s">
        <v>84</v>
      </c>
      <c r="B87" s="21" t="s">
        <v>86</v>
      </c>
      <c r="C87" s="55">
        <v>728.3</v>
      </c>
      <c r="D87" s="55">
        <v>728.3</v>
      </c>
      <c r="E87" s="55">
        <v>728.3</v>
      </c>
    </row>
    <row r="88" spans="1:5" ht="15" customHeight="1" hidden="1">
      <c r="A88" s="13" t="s">
        <v>85</v>
      </c>
      <c r="B88" s="21" t="s">
        <v>87</v>
      </c>
      <c r="C88" s="55">
        <v>0</v>
      </c>
      <c r="D88" s="55">
        <v>0</v>
      </c>
      <c r="E88" s="55">
        <v>0</v>
      </c>
    </row>
    <row r="89" spans="1:5" ht="26.25" customHeight="1">
      <c r="A89" s="38" t="s">
        <v>441</v>
      </c>
      <c r="B89" s="41" t="s">
        <v>104</v>
      </c>
      <c r="C89" s="63">
        <f>C90+C93</f>
        <v>7768.438</v>
      </c>
      <c r="D89" s="63">
        <f>D90+D93</f>
        <v>7801.938</v>
      </c>
      <c r="E89" s="63">
        <f>E90+E93</f>
        <v>7810.5380000000005</v>
      </c>
    </row>
    <row r="90" spans="1:5" ht="15.75" customHeight="1">
      <c r="A90" s="9" t="s">
        <v>88</v>
      </c>
      <c r="B90" s="23" t="s">
        <v>89</v>
      </c>
      <c r="C90" s="54">
        <f aca="true" t="shared" si="1" ref="C90:E91">C91</f>
        <v>1825.4</v>
      </c>
      <c r="D90" s="54">
        <f t="shared" si="1"/>
        <v>1833.3</v>
      </c>
      <c r="E90" s="54">
        <f t="shared" si="1"/>
        <v>1816.1</v>
      </c>
    </row>
    <row r="91" spans="1:5" ht="16.5" customHeight="1">
      <c r="A91" s="9" t="s">
        <v>97</v>
      </c>
      <c r="B91" s="23" t="s">
        <v>90</v>
      </c>
      <c r="C91" s="54">
        <f>C92</f>
        <v>1825.4</v>
      </c>
      <c r="D91" s="54">
        <f t="shared" si="1"/>
        <v>1833.3</v>
      </c>
      <c r="E91" s="54">
        <f t="shared" si="1"/>
        <v>1816.1</v>
      </c>
    </row>
    <row r="92" spans="1:5" ht="25.5" customHeight="1">
      <c r="A92" s="13" t="s">
        <v>295</v>
      </c>
      <c r="B92" s="21" t="s">
        <v>450</v>
      </c>
      <c r="C92" s="55">
        <v>1825.4</v>
      </c>
      <c r="D92" s="55">
        <v>1833.3</v>
      </c>
      <c r="E92" s="55">
        <v>1816.1</v>
      </c>
    </row>
    <row r="93" spans="1:5" ht="15.75" customHeight="1">
      <c r="A93" s="9" t="s">
        <v>13</v>
      </c>
      <c r="B93" s="23" t="s">
        <v>14</v>
      </c>
      <c r="C93" s="54">
        <f>C94+C96</f>
        <v>5943.038</v>
      </c>
      <c r="D93" s="54">
        <f>D94+D96</f>
        <v>5968.638</v>
      </c>
      <c r="E93" s="54">
        <f>E94+E96</f>
        <v>5994.438</v>
      </c>
    </row>
    <row r="94" spans="1:5" ht="25.5">
      <c r="A94" s="9" t="s">
        <v>49</v>
      </c>
      <c r="B94" s="23" t="s">
        <v>52</v>
      </c>
      <c r="C94" s="54">
        <f>C95</f>
        <v>619.4</v>
      </c>
      <c r="D94" s="54">
        <f>D95</f>
        <v>645</v>
      </c>
      <c r="E94" s="54">
        <f>E95</f>
        <v>670.8</v>
      </c>
    </row>
    <row r="95" spans="1:5" ht="24" customHeight="1">
      <c r="A95" s="13" t="s">
        <v>296</v>
      </c>
      <c r="B95" s="114" t="s">
        <v>297</v>
      </c>
      <c r="C95" s="55">
        <v>619.4</v>
      </c>
      <c r="D95" s="55">
        <v>645</v>
      </c>
      <c r="E95" s="55">
        <v>670.8</v>
      </c>
    </row>
    <row r="96" spans="1:5" ht="16.5" customHeight="1">
      <c r="A96" s="9" t="s">
        <v>165</v>
      </c>
      <c r="B96" s="81" t="s">
        <v>166</v>
      </c>
      <c r="C96" s="54">
        <f>C97</f>
        <v>5323.638</v>
      </c>
      <c r="D96" s="54">
        <f>D97</f>
        <v>5323.638</v>
      </c>
      <c r="E96" s="54">
        <f>E97</f>
        <v>5323.638</v>
      </c>
    </row>
    <row r="97" spans="1:5" ht="26.25" customHeight="1">
      <c r="A97" s="95" t="s">
        <v>298</v>
      </c>
      <c r="B97" s="132" t="s">
        <v>299</v>
      </c>
      <c r="C97" s="111">
        <v>5323.638</v>
      </c>
      <c r="D97" s="111">
        <v>5323.638</v>
      </c>
      <c r="E97" s="111">
        <v>5323.638</v>
      </c>
    </row>
    <row r="98" spans="1:6" ht="22.5" customHeight="1" hidden="1">
      <c r="A98" s="116" t="s">
        <v>442</v>
      </c>
      <c r="B98" s="117" t="s">
        <v>443</v>
      </c>
      <c r="C98" s="63">
        <f>C99+C102+C107+C112</f>
        <v>5875.5</v>
      </c>
      <c r="D98" s="63">
        <f>D102+D107+D112</f>
        <v>0</v>
      </c>
      <c r="E98" s="63">
        <f>E102+E107+E112</f>
        <v>0</v>
      </c>
      <c r="F98">
        <v>2</v>
      </c>
    </row>
    <row r="99" spans="1:6" ht="61.5" customHeight="1" hidden="1">
      <c r="A99" s="9" t="s">
        <v>167</v>
      </c>
      <c r="B99" s="23" t="s">
        <v>168</v>
      </c>
      <c r="C99" s="54">
        <f aca="true" t="shared" si="2" ref="C99:E100">C100</f>
        <v>0</v>
      </c>
      <c r="D99" s="54">
        <f t="shared" si="2"/>
        <v>0</v>
      </c>
      <c r="E99" s="54">
        <f t="shared" si="2"/>
        <v>0</v>
      </c>
      <c r="F99">
        <v>3</v>
      </c>
    </row>
    <row r="100" spans="1:6" ht="75.75" customHeight="1" hidden="1">
      <c r="A100" s="9" t="s">
        <v>300</v>
      </c>
      <c r="B100" s="124" t="s">
        <v>301</v>
      </c>
      <c r="C100" s="54">
        <f t="shared" si="2"/>
        <v>0</v>
      </c>
      <c r="D100" s="54">
        <f t="shared" si="2"/>
        <v>0</v>
      </c>
      <c r="E100" s="54">
        <f t="shared" si="2"/>
        <v>0</v>
      </c>
      <c r="F100">
        <v>4</v>
      </c>
    </row>
    <row r="101" spans="1:6" ht="78" customHeight="1" hidden="1">
      <c r="A101" s="13" t="s">
        <v>302</v>
      </c>
      <c r="B101" s="121" t="s">
        <v>303</v>
      </c>
      <c r="C101" s="55">
        <v>0</v>
      </c>
      <c r="D101" s="55">
        <v>0</v>
      </c>
      <c r="E101" s="55">
        <v>0</v>
      </c>
      <c r="F101">
        <v>5</v>
      </c>
    </row>
    <row r="102" spans="1:6" ht="24" customHeight="1" hidden="1">
      <c r="A102" s="9" t="s">
        <v>369</v>
      </c>
      <c r="B102" s="46" t="s">
        <v>370</v>
      </c>
      <c r="C102" s="54">
        <f>C103+C105</f>
        <v>5875.5</v>
      </c>
      <c r="D102" s="54">
        <f>D103+D105</f>
        <v>0</v>
      </c>
      <c r="E102" s="54">
        <f>E103+E105</f>
        <v>0</v>
      </c>
      <c r="F102">
        <v>3</v>
      </c>
    </row>
    <row r="103" spans="1:6" ht="24.75" customHeight="1" hidden="1">
      <c r="A103" s="9" t="s">
        <v>444</v>
      </c>
      <c r="B103" s="23" t="s">
        <v>445</v>
      </c>
      <c r="C103" s="54">
        <f>C104</f>
        <v>5875.5</v>
      </c>
      <c r="D103" s="54">
        <f>D104</f>
        <v>0</v>
      </c>
      <c r="E103" s="54">
        <f>E104</f>
        <v>0</v>
      </c>
      <c r="F103">
        <v>4</v>
      </c>
    </row>
    <row r="104" spans="1:6" ht="38.25" customHeight="1" hidden="1">
      <c r="A104" s="13" t="s">
        <v>304</v>
      </c>
      <c r="B104" s="114" t="s">
        <v>305</v>
      </c>
      <c r="C104" s="55">
        <v>5875.5</v>
      </c>
      <c r="D104" s="55">
        <v>0</v>
      </c>
      <c r="E104" s="55">
        <v>0</v>
      </c>
      <c r="F104">
        <v>5</v>
      </c>
    </row>
    <row r="105" spans="1:6" ht="36.75" customHeight="1" hidden="1">
      <c r="A105" s="34" t="s">
        <v>64</v>
      </c>
      <c r="B105" s="80" t="s">
        <v>63</v>
      </c>
      <c r="C105" s="56">
        <f>C106</f>
        <v>0</v>
      </c>
      <c r="D105" s="56">
        <f>D106</f>
        <v>0</v>
      </c>
      <c r="E105" s="56">
        <f>E106</f>
        <v>0</v>
      </c>
      <c r="F105">
        <v>4</v>
      </c>
    </row>
    <row r="106" spans="1:6" ht="48.75" customHeight="1" hidden="1">
      <c r="A106" s="7" t="s">
        <v>306</v>
      </c>
      <c r="B106" s="121" t="s">
        <v>309</v>
      </c>
      <c r="C106" s="51">
        <v>0</v>
      </c>
      <c r="D106" s="51">
        <v>0</v>
      </c>
      <c r="E106" s="51">
        <v>0</v>
      </c>
      <c r="F106">
        <v>5</v>
      </c>
    </row>
    <row r="107" spans="1:6" ht="50.25" customHeight="1" hidden="1">
      <c r="A107" s="82" t="s">
        <v>54</v>
      </c>
      <c r="B107" s="48" t="s">
        <v>53</v>
      </c>
      <c r="C107" s="65">
        <f>C108+C110</f>
        <v>0</v>
      </c>
      <c r="D107" s="65">
        <f>D108+D110</f>
        <v>0</v>
      </c>
      <c r="E107" s="65">
        <f>E108+E110</f>
        <v>0</v>
      </c>
      <c r="F107">
        <v>3</v>
      </c>
    </row>
    <row r="108" spans="1:6" ht="50.25" customHeight="1" hidden="1">
      <c r="A108" s="9" t="s">
        <v>69</v>
      </c>
      <c r="B108" s="23" t="s">
        <v>68</v>
      </c>
      <c r="C108" s="54">
        <f>C109</f>
        <v>0</v>
      </c>
      <c r="D108" s="54">
        <f>D109</f>
        <v>0</v>
      </c>
      <c r="E108" s="54">
        <f>E109</f>
        <v>0</v>
      </c>
      <c r="F108">
        <v>4</v>
      </c>
    </row>
    <row r="109" spans="1:6" ht="63.75" customHeight="1" hidden="1">
      <c r="A109" s="13" t="s">
        <v>310</v>
      </c>
      <c r="B109" s="114" t="s">
        <v>311</v>
      </c>
      <c r="C109" s="69">
        <v>0</v>
      </c>
      <c r="D109" s="55">
        <v>0</v>
      </c>
      <c r="E109" s="55">
        <v>0</v>
      </c>
      <c r="F109">
        <v>5</v>
      </c>
    </row>
    <row r="110" spans="1:6" ht="50.25" customHeight="1" hidden="1">
      <c r="A110" s="9" t="s">
        <v>312</v>
      </c>
      <c r="B110" s="124" t="s">
        <v>313</v>
      </c>
      <c r="C110" s="68">
        <f>C111</f>
        <v>0</v>
      </c>
      <c r="D110" s="68">
        <f>D111</f>
        <v>0</v>
      </c>
      <c r="E110" s="68">
        <f>E111</f>
        <v>0</v>
      </c>
      <c r="F110">
        <v>4</v>
      </c>
    </row>
    <row r="111" spans="1:6" ht="51" customHeight="1" hidden="1">
      <c r="A111" s="13" t="s">
        <v>314</v>
      </c>
      <c r="B111" s="114" t="s">
        <v>315</v>
      </c>
      <c r="C111" s="69">
        <v>0</v>
      </c>
      <c r="D111" s="55">
        <v>0</v>
      </c>
      <c r="E111" s="55">
        <v>0</v>
      </c>
      <c r="F111">
        <v>5</v>
      </c>
    </row>
    <row r="112" spans="1:6" ht="27" customHeight="1" hidden="1">
      <c r="A112" s="9" t="s">
        <v>195</v>
      </c>
      <c r="B112" s="23" t="s">
        <v>196</v>
      </c>
      <c r="C112" s="54">
        <f>C113</f>
        <v>0</v>
      </c>
      <c r="D112" s="54">
        <f>D113</f>
        <v>0</v>
      </c>
      <c r="E112" s="54">
        <f>E113</f>
        <v>0</v>
      </c>
      <c r="F112">
        <v>3</v>
      </c>
    </row>
    <row r="113" spans="1:6" ht="36.75" customHeight="1" hidden="1">
      <c r="A113" s="84" t="s">
        <v>316</v>
      </c>
      <c r="B113" s="121" t="s">
        <v>317</v>
      </c>
      <c r="C113" s="122">
        <v>0</v>
      </c>
      <c r="D113" s="122">
        <v>0</v>
      </c>
      <c r="E113" s="122">
        <v>0</v>
      </c>
      <c r="F113">
        <v>4</v>
      </c>
    </row>
    <row r="114" spans="1:5" ht="14.25" customHeight="1">
      <c r="A114" s="16" t="s">
        <v>446</v>
      </c>
      <c r="B114" s="27" t="s">
        <v>447</v>
      </c>
      <c r="C114" s="53">
        <f>C115+C142+C147+C155</f>
        <v>2170.3999999999996</v>
      </c>
      <c r="D114" s="53">
        <f>D115+D142+D147+D155</f>
        <v>2159.7999999999997</v>
      </c>
      <c r="E114" s="53">
        <f>E115+E142+E147+E155</f>
        <v>2162.7</v>
      </c>
    </row>
    <row r="115" spans="1:5" ht="24.75" customHeight="1">
      <c r="A115" s="9" t="s">
        <v>107</v>
      </c>
      <c r="B115" s="23" t="s">
        <v>108</v>
      </c>
      <c r="C115" s="54">
        <f>C116+C118+C120+C123+C126+C128+C130+C132+C134+C136+C138+C140</f>
        <v>1836.6999999999998</v>
      </c>
      <c r="D115" s="54">
        <f>D116+D118+D120+D123+D126+D128+D130+D132+D134+D136+D138+D140</f>
        <v>1827.6</v>
      </c>
      <c r="E115" s="54">
        <f>E116+E118+E120+E123+E126+E128+E130+E132+E134+E136+E138+E140</f>
        <v>1829.5</v>
      </c>
    </row>
    <row r="116" spans="1:5" ht="39" customHeight="1">
      <c r="A116" s="9" t="s">
        <v>112</v>
      </c>
      <c r="B116" s="23" t="s">
        <v>236</v>
      </c>
      <c r="C116" s="54">
        <f>C117</f>
        <v>94.1</v>
      </c>
      <c r="D116" s="54">
        <f>D117</f>
        <v>91.4</v>
      </c>
      <c r="E116" s="54">
        <f>E117</f>
        <v>92.4</v>
      </c>
    </row>
    <row r="117" spans="1:5" ht="63.75" customHeight="1">
      <c r="A117" s="42" t="s">
        <v>109</v>
      </c>
      <c r="B117" s="44" t="s">
        <v>237</v>
      </c>
      <c r="C117" s="66">
        <v>94.1</v>
      </c>
      <c r="D117" s="66">
        <v>91.4</v>
      </c>
      <c r="E117" s="66">
        <v>92.4</v>
      </c>
    </row>
    <row r="118" spans="1:5" ht="63.75" customHeight="1">
      <c r="A118" s="9" t="s">
        <v>111</v>
      </c>
      <c r="B118" s="39" t="s">
        <v>238</v>
      </c>
      <c r="C118" s="68">
        <f>C119</f>
        <v>94.7</v>
      </c>
      <c r="D118" s="68">
        <f>D119</f>
        <v>90.7</v>
      </c>
      <c r="E118" s="68">
        <f>E119</f>
        <v>90.7</v>
      </c>
    </row>
    <row r="119" spans="1:5" ht="76.5" customHeight="1">
      <c r="A119" s="15" t="s">
        <v>110</v>
      </c>
      <c r="B119" s="43" t="s">
        <v>239</v>
      </c>
      <c r="C119" s="67">
        <v>94.7</v>
      </c>
      <c r="D119" s="67">
        <v>90.7</v>
      </c>
      <c r="E119" s="67">
        <v>90.7</v>
      </c>
    </row>
    <row r="120" spans="1:5" ht="39" customHeight="1">
      <c r="A120" s="9" t="s">
        <v>113</v>
      </c>
      <c r="B120" s="23" t="s">
        <v>240</v>
      </c>
      <c r="C120" s="68">
        <f>C121+C122</f>
        <v>52.1</v>
      </c>
      <c r="D120" s="68">
        <f>D121+D122</f>
        <v>52.1</v>
      </c>
      <c r="E120" s="68">
        <f>E121+E122</f>
        <v>52.1</v>
      </c>
    </row>
    <row r="121" spans="1:5" ht="64.5" customHeight="1">
      <c r="A121" s="13" t="s">
        <v>114</v>
      </c>
      <c r="B121" s="47" t="s">
        <v>241</v>
      </c>
      <c r="C121" s="69">
        <v>52.1</v>
      </c>
      <c r="D121" s="69">
        <v>52.1</v>
      </c>
      <c r="E121" s="69">
        <v>52.1</v>
      </c>
    </row>
    <row r="122" spans="1:5" ht="63.75" customHeight="1" hidden="1">
      <c r="A122" s="13" t="s">
        <v>197</v>
      </c>
      <c r="B122" s="92" t="s">
        <v>198</v>
      </c>
      <c r="C122" s="69">
        <v>0</v>
      </c>
      <c r="D122" s="69">
        <v>0</v>
      </c>
      <c r="E122" s="69">
        <v>0</v>
      </c>
    </row>
    <row r="123" spans="1:5" ht="51.75" customHeight="1">
      <c r="A123" s="9" t="s">
        <v>215</v>
      </c>
      <c r="B123" s="87" t="s">
        <v>243</v>
      </c>
      <c r="C123" s="68">
        <f>C124+C125</f>
        <v>60.1</v>
      </c>
      <c r="D123" s="68">
        <f>D124+D125</f>
        <v>60.1</v>
      </c>
      <c r="E123" s="68">
        <f>E124+E125</f>
        <v>60.1</v>
      </c>
    </row>
    <row r="124" spans="1:5" ht="77.25" customHeight="1">
      <c r="A124" s="13" t="s">
        <v>216</v>
      </c>
      <c r="B124" s="92" t="s">
        <v>244</v>
      </c>
      <c r="C124" s="69">
        <v>60.1</v>
      </c>
      <c r="D124" s="69">
        <v>60.1</v>
      </c>
      <c r="E124" s="69">
        <v>60.1</v>
      </c>
    </row>
    <row r="125" spans="1:5" ht="64.5" customHeight="1" hidden="1">
      <c r="A125" s="110" t="s">
        <v>199</v>
      </c>
      <c r="B125" s="85" t="s">
        <v>200</v>
      </c>
      <c r="C125" s="106">
        <v>0</v>
      </c>
      <c r="D125" s="106">
        <v>0</v>
      </c>
      <c r="E125" s="106">
        <v>0</v>
      </c>
    </row>
    <row r="126" spans="1:5" ht="51" customHeight="1" hidden="1">
      <c r="A126" s="9" t="s">
        <v>43</v>
      </c>
      <c r="B126" s="112" t="s">
        <v>182</v>
      </c>
      <c r="C126" s="68">
        <f>C127</f>
        <v>0</v>
      </c>
      <c r="D126" s="68">
        <f>D127</f>
        <v>0</v>
      </c>
      <c r="E126" s="68">
        <f>E127</f>
        <v>0</v>
      </c>
    </row>
    <row r="127" spans="1:5" ht="8.25" customHeight="1" hidden="1">
      <c r="A127" s="110" t="s">
        <v>40</v>
      </c>
      <c r="B127" s="113" t="s">
        <v>193</v>
      </c>
      <c r="C127" s="106">
        <v>0</v>
      </c>
      <c r="D127" s="111">
        <v>0</v>
      </c>
      <c r="E127" s="111">
        <v>0</v>
      </c>
    </row>
    <row r="128" spans="1:5" ht="39.75" customHeight="1">
      <c r="A128" s="9" t="s">
        <v>201</v>
      </c>
      <c r="B128" s="87" t="s">
        <v>202</v>
      </c>
      <c r="C128" s="68">
        <f>C129</f>
        <v>36.5</v>
      </c>
      <c r="D128" s="68">
        <f>D129</f>
        <v>36.5</v>
      </c>
      <c r="E128" s="68">
        <f>E129</f>
        <v>36.5</v>
      </c>
    </row>
    <row r="129" spans="1:5" ht="63.75" customHeight="1">
      <c r="A129" s="13" t="s">
        <v>203</v>
      </c>
      <c r="B129" s="92" t="s">
        <v>204</v>
      </c>
      <c r="C129" s="69">
        <v>36.5</v>
      </c>
      <c r="D129" s="69">
        <v>36.5</v>
      </c>
      <c r="E129" s="69">
        <v>36.5</v>
      </c>
    </row>
    <row r="130" spans="1:5" ht="39" customHeight="1">
      <c r="A130" s="9" t="s">
        <v>380</v>
      </c>
      <c r="B130" s="49" t="s">
        <v>381</v>
      </c>
      <c r="C130" s="68">
        <f>C131</f>
        <v>21.8</v>
      </c>
      <c r="D130" s="68">
        <f>D131</f>
        <v>21.8</v>
      </c>
      <c r="E130" s="68">
        <f>E131</f>
        <v>21.8</v>
      </c>
    </row>
    <row r="131" spans="1:5" ht="63.75" customHeight="1">
      <c r="A131" s="15" t="s">
        <v>378</v>
      </c>
      <c r="B131" s="43" t="s">
        <v>379</v>
      </c>
      <c r="C131" s="67">
        <v>21.8</v>
      </c>
      <c r="D131" s="67">
        <v>21.8</v>
      </c>
      <c r="E131" s="67">
        <v>21.8</v>
      </c>
    </row>
    <row r="132" spans="1:5" ht="52.5" customHeight="1">
      <c r="A132" s="9" t="s">
        <v>217</v>
      </c>
      <c r="B132" s="46" t="s">
        <v>242</v>
      </c>
      <c r="C132" s="68">
        <f>C133</f>
        <v>471.7</v>
      </c>
      <c r="D132" s="68">
        <f>D133</f>
        <v>471.7</v>
      </c>
      <c r="E132" s="68">
        <f>E133</f>
        <v>471.7</v>
      </c>
    </row>
    <row r="133" spans="1:5" ht="78.75" customHeight="1">
      <c r="A133" s="13" t="s">
        <v>218</v>
      </c>
      <c r="B133" s="33" t="s">
        <v>246</v>
      </c>
      <c r="C133" s="69">
        <v>471.7</v>
      </c>
      <c r="D133" s="69">
        <v>471.7</v>
      </c>
      <c r="E133" s="69">
        <v>471.7</v>
      </c>
    </row>
    <row r="134" spans="1:5" ht="76.5" customHeight="1">
      <c r="A134" s="9" t="s">
        <v>219</v>
      </c>
      <c r="B134" s="87" t="s">
        <v>245</v>
      </c>
      <c r="C134" s="68">
        <f>C135</f>
        <v>59.2</v>
      </c>
      <c r="D134" s="68">
        <f>D135</f>
        <v>59.2</v>
      </c>
      <c r="E134" s="68">
        <f>E135</f>
        <v>59.2</v>
      </c>
    </row>
    <row r="135" spans="1:5" ht="117" customHeight="1">
      <c r="A135" s="13" t="s">
        <v>220</v>
      </c>
      <c r="B135" s="114" t="s">
        <v>184</v>
      </c>
      <c r="C135" s="69">
        <v>59.2</v>
      </c>
      <c r="D135" s="69">
        <v>59.2</v>
      </c>
      <c r="E135" s="69">
        <v>59.2</v>
      </c>
    </row>
    <row r="136" spans="1:5" ht="51.75" customHeight="1">
      <c r="A136" s="9" t="s">
        <v>221</v>
      </c>
      <c r="B136" s="23" t="s">
        <v>247</v>
      </c>
      <c r="C136" s="68">
        <f>C137</f>
        <v>20.4</v>
      </c>
      <c r="D136" s="68">
        <f>D137</f>
        <v>20.4</v>
      </c>
      <c r="E136" s="68">
        <f>E137</f>
        <v>20.4</v>
      </c>
    </row>
    <row r="137" spans="1:5" ht="64.5" customHeight="1">
      <c r="A137" s="13" t="s">
        <v>222</v>
      </c>
      <c r="B137" s="47" t="s">
        <v>248</v>
      </c>
      <c r="C137" s="69">
        <v>20.4</v>
      </c>
      <c r="D137" s="69">
        <v>20.4</v>
      </c>
      <c r="E137" s="69">
        <v>20.4</v>
      </c>
    </row>
    <row r="138" spans="1:5" ht="39" customHeight="1">
      <c r="A138" s="9" t="s">
        <v>223</v>
      </c>
      <c r="B138" s="23" t="s">
        <v>249</v>
      </c>
      <c r="C138" s="54">
        <f>C139</f>
        <v>278.5</v>
      </c>
      <c r="D138" s="54">
        <f>D139</f>
        <v>278.4</v>
      </c>
      <c r="E138" s="54">
        <f>E139</f>
        <v>278.5</v>
      </c>
    </row>
    <row r="139" spans="1:6" ht="65.25" customHeight="1">
      <c r="A139" s="13" t="s">
        <v>224</v>
      </c>
      <c r="B139" s="47" t="s">
        <v>250</v>
      </c>
      <c r="C139" s="55">
        <v>278.5</v>
      </c>
      <c r="D139" s="55">
        <v>278.4</v>
      </c>
      <c r="E139" s="55">
        <v>278.5</v>
      </c>
      <c r="F139" t="s">
        <v>414</v>
      </c>
    </row>
    <row r="140" spans="1:5" ht="51.75" customHeight="1">
      <c r="A140" s="34" t="s">
        <v>226</v>
      </c>
      <c r="B140" s="80" t="s">
        <v>251</v>
      </c>
      <c r="C140" s="56">
        <f>C141</f>
        <v>647.6</v>
      </c>
      <c r="D140" s="56">
        <f>D141</f>
        <v>645.3</v>
      </c>
      <c r="E140" s="56">
        <f>E141</f>
        <v>646.1</v>
      </c>
    </row>
    <row r="141" spans="1:5" ht="76.5" customHeight="1">
      <c r="A141" s="7" t="s">
        <v>225</v>
      </c>
      <c r="B141" s="18" t="s">
        <v>252</v>
      </c>
      <c r="C141" s="51">
        <v>647.6</v>
      </c>
      <c r="D141" s="51">
        <v>645.3</v>
      </c>
      <c r="E141" s="51">
        <v>646.1</v>
      </c>
    </row>
    <row r="142" spans="1:5" ht="0.75" customHeight="1" hidden="1">
      <c r="A142" s="82" t="s">
        <v>253</v>
      </c>
      <c r="B142" s="108" t="s">
        <v>232</v>
      </c>
      <c r="C142" s="65">
        <f>C143+C145</f>
        <v>0</v>
      </c>
      <c r="D142" s="65">
        <f>D143+D145</f>
        <v>0</v>
      </c>
      <c r="E142" s="65">
        <f>E143+E145</f>
        <v>0</v>
      </c>
    </row>
    <row r="143" spans="1:5" ht="33" customHeight="1" hidden="1">
      <c r="A143" s="9" t="s">
        <v>372</v>
      </c>
      <c r="B143" s="46" t="s">
        <v>371</v>
      </c>
      <c r="C143" s="54">
        <f>C144</f>
        <v>0</v>
      </c>
      <c r="D143" s="54">
        <f>D144</f>
        <v>0</v>
      </c>
      <c r="E143" s="54">
        <f>E144</f>
        <v>0</v>
      </c>
    </row>
    <row r="144" spans="1:5" ht="57" customHeight="1" hidden="1">
      <c r="A144" s="14" t="s">
        <v>318</v>
      </c>
      <c r="B144" s="121" t="s">
        <v>319</v>
      </c>
      <c r="C144" s="77">
        <v>0</v>
      </c>
      <c r="D144" s="77">
        <v>0</v>
      </c>
      <c r="E144" s="77">
        <v>0</v>
      </c>
    </row>
    <row r="145" spans="1:5" ht="65.25" customHeight="1" hidden="1">
      <c r="A145" s="6" t="s">
        <v>256</v>
      </c>
      <c r="B145" s="28" t="s">
        <v>255</v>
      </c>
      <c r="C145" s="57">
        <f>C146</f>
        <v>0</v>
      </c>
      <c r="D145" s="57">
        <f>D146</f>
        <v>0</v>
      </c>
      <c r="E145" s="57">
        <f>E146</f>
        <v>0</v>
      </c>
    </row>
    <row r="146" spans="1:5" ht="51" customHeight="1" hidden="1">
      <c r="A146" s="7" t="s">
        <v>320</v>
      </c>
      <c r="B146" s="125" t="s">
        <v>321</v>
      </c>
      <c r="C146" s="51">
        <v>0</v>
      </c>
      <c r="D146" s="51">
        <v>0</v>
      </c>
      <c r="E146" s="51">
        <v>0</v>
      </c>
    </row>
    <row r="147" spans="1:5" ht="13.5" customHeight="1">
      <c r="A147" s="82" t="s">
        <v>382</v>
      </c>
      <c r="B147" s="108" t="s">
        <v>383</v>
      </c>
      <c r="C147" s="65">
        <f>C150+C148+C152</f>
        <v>2.1</v>
      </c>
      <c r="D147" s="65">
        <f>D150+D148+D152</f>
        <v>0.3</v>
      </c>
      <c r="E147" s="65">
        <f>E150+E148+E152</f>
        <v>1.3</v>
      </c>
    </row>
    <row r="148" spans="1:5" ht="75.75" customHeight="1" hidden="1">
      <c r="A148" s="9" t="s">
        <v>322</v>
      </c>
      <c r="B148" s="124" t="s">
        <v>323</v>
      </c>
      <c r="C148" s="54">
        <f>C149</f>
        <v>0</v>
      </c>
      <c r="D148" s="54">
        <f>D149</f>
        <v>0</v>
      </c>
      <c r="E148" s="54">
        <f>E149</f>
        <v>0</v>
      </c>
    </row>
    <row r="149" spans="1:5" ht="51.75" customHeight="1" hidden="1">
      <c r="A149" s="88" t="s">
        <v>324</v>
      </c>
      <c r="B149" s="114" t="s">
        <v>325</v>
      </c>
      <c r="C149" s="55">
        <v>0</v>
      </c>
      <c r="D149" s="54">
        <v>0</v>
      </c>
      <c r="E149" s="54">
        <v>0</v>
      </c>
    </row>
    <row r="150" spans="1:5" ht="36" customHeight="1" hidden="1">
      <c r="A150" s="109" t="s">
        <v>169</v>
      </c>
      <c r="B150" s="46" t="s">
        <v>170</v>
      </c>
      <c r="C150" s="54">
        <f>C151</f>
        <v>0</v>
      </c>
      <c r="D150" s="54">
        <f>D151</f>
        <v>0</v>
      </c>
      <c r="E150" s="54">
        <f>E151</f>
        <v>0</v>
      </c>
    </row>
    <row r="151" spans="1:5" ht="126" customHeight="1" hidden="1">
      <c r="A151" s="88" t="s">
        <v>326</v>
      </c>
      <c r="B151" s="92" t="s">
        <v>327</v>
      </c>
      <c r="C151" s="55">
        <v>0</v>
      </c>
      <c r="D151" s="55">
        <v>0</v>
      </c>
      <c r="E151" s="55">
        <v>0</v>
      </c>
    </row>
    <row r="152" spans="1:5" ht="52.5" customHeight="1">
      <c r="A152" s="9" t="s">
        <v>391</v>
      </c>
      <c r="B152" s="49" t="s">
        <v>390</v>
      </c>
      <c r="C152" s="54">
        <f>C153+C154</f>
        <v>2.1</v>
      </c>
      <c r="D152" s="54">
        <f>D153+D154</f>
        <v>0.3</v>
      </c>
      <c r="E152" s="54">
        <f>E153+E154</f>
        <v>1.3</v>
      </c>
    </row>
    <row r="153" spans="1:5" ht="51" customHeight="1">
      <c r="A153" s="14" t="s">
        <v>205</v>
      </c>
      <c r="B153" s="89" t="s">
        <v>206</v>
      </c>
      <c r="C153" s="77">
        <v>2.1</v>
      </c>
      <c r="D153" s="77">
        <v>0.3</v>
      </c>
      <c r="E153" s="77">
        <v>1.3</v>
      </c>
    </row>
    <row r="154" spans="1:5" ht="65.25" customHeight="1" hidden="1">
      <c r="A154" s="7" t="s">
        <v>392</v>
      </c>
      <c r="B154" s="18" t="s">
        <v>393</v>
      </c>
      <c r="C154" s="51">
        <v>0</v>
      </c>
      <c r="D154" s="51">
        <v>0</v>
      </c>
      <c r="E154" s="51">
        <v>0</v>
      </c>
    </row>
    <row r="155" spans="1:5" ht="15.75" customHeight="1">
      <c r="A155" s="82" t="s">
        <v>395</v>
      </c>
      <c r="B155" s="108" t="s">
        <v>394</v>
      </c>
      <c r="C155" s="65">
        <f>C156</f>
        <v>331.6</v>
      </c>
      <c r="D155" s="65">
        <f>D156</f>
        <v>331.9</v>
      </c>
      <c r="E155" s="65">
        <f>E156</f>
        <v>331.9</v>
      </c>
    </row>
    <row r="156" spans="1:5" ht="144.75" customHeight="1">
      <c r="A156" s="13" t="s">
        <v>396</v>
      </c>
      <c r="B156" s="114" t="s">
        <v>308</v>
      </c>
      <c r="C156" s="55">
        <v>331.6</v>
      </c>
      <c r="D156" s="55">
        <v>331.9</v>
      </c>
      <c r="E156" s="55">
        <v>331.9</v>
      </c>
    </row>
    <row r="157" spans="1:5" ht="16.5" customHeight="1">
      <c r="A157" s="16" t="s">
        <v>207</v>
      </c>
      <c r="B157" s="142" t="s">
        <v>208</v>
      </c>
      <c r="C157" s="53">
        <f>C158</f>
        <v>487.93399999999997</v>
      </c>
      <c r="D157" s="53">
        <f>D158</f>
        <v>0</v>
      </c>
      <c r="E157" s="53">
        <f>E158</f>
        <v>0</v>
      </c>
    </row>
    <row r="158" spans="1:5" ht="16.5" customHeight="1">
      <c r="A158" s="144" t="s">
        <v>152</v>
      </c>
      <c r="B158" s="145" t="s">
        <v>153</v>
      </c>
      <c r="C158" s="146">
        <f>SUM(C159:C162)</f>
        <v>487.93399999999997</v>
      </c>
      <c r="D158" s="146">
        <f>SUM(D159:D162)</f>
        <v>0</v>
      </c>
      <c r="E158" s="146">
        <f>SUM(E159:E162)</f>
        <v>0</v>
      </c>
    </row>
    <row r="159" spans="1:5" ht="50.25" customHeight="1">
      <c r="A159" s="13" t="s">
        <v>154</v>
      </c>
      <c r="B159" s="114" t="s">
        <v>155</v>
      </c>
      <c r="C159" s="55">
        <v>149.292</v>
      </c>
      <c r="D159" s="55">
        <v>0</v>
      </c>
      <c r="E159" s="55">
        <v>0</v>
      </c>
    </row>
    <row r="160" spans="1:5" ht="78.75" customHeight="1">
      <c r="A160" s="13" t="s">
        <v>158</v>
      </c>
      <c r="B160" s="114" t="s">
        <v>156</v>
      </c>
      <c r="C160" s="55">
        <v>160.35</v>
      </c>
      <c r="D160" s="55">
        <v>0</v>
      </c>
      <c r="E160" s="55">
        <v>0</v>
      </c>
    </row>
    <row r="161" spans="1:5" ht="50.25" customHeight="1">
      <c r="A161" s="13" t="s">
        <v>159</v>
      </c>
      <c r="B161" s="114" t="s">
        <v>157</v>
      </c>
      <c r="C161" s="55">
        <v>149.292</v>
      </c>
      <c r="D161" s="55">
        <v>0</v>
      </c>
      <c r="E161" s="55">
        <v>0</v>
      </c>
    </row>
    <row r="162" spans="1:5" ht="51.75" customHeight="1">
      <c r="A162" s="13" t="s">
        <v>160</v>
      </c>
      <c r="B162" s="114" t="s">
        <v>161</v>
      </c>
      <c r="C162" s="55">
        <v>29</v>
      </c>
      <c r="D162" s="55">
        <v>0</v>
      </c>
      <c r="E162" s="55">
        <v>0</v>
      </c>
    </row>
    <row r="163" spans="1:5" ht="17.25" customHeight="1">
      <c r="A163" s="143" t="s">
        <v>448</v>
      </c>
      <c r="B163" s="25" t="s">
        <v>475</v>
      </c>
      <c r="C163" s="64">
        <f>C164+C251</f>
        <v>1613198.7719999999</v>
      </c>
      <c r="D163" s="64">
        <f>D164+D251</f>
        <v>1347933.3</v>
      </c>
      <c r="E163" s="64">
        <f>E164+E251</f>
        <v>1317847</v>
      </c>
    </row>
    <row r="164" spans="1:5" ht="28.5" customHeight="1">
      <c r="A164" s="82" t="s">
        <v>476</v>
      </c>
      <c r="B164" s="17" t="s">
        <v>48</v>
      </c>
      <c r="C164" s="57">
        <f>C165+C170+C214+C240</f>
        <v>1613198.7719999999</v>
      </c>
      <c r="D164" s="57">
        <f>D165+D170+D214+D240</f>
        <v>1347933.3</v>
      </c>
      <c r="E164" s="57">
        <f>E165+E170+E214+E240</f>
        <v>1317847</v>
      </c>
    </row>
    <row r="165" spans="1:5" ht="17.25" customHeight="1">
      <c r="A165" s="140" t="s">
        <v>228</v>
      </c>
      <c r="B165" s="141" t="s">
        <v>227</v>
      </c>
      <c r="C165" s="118">
        <f aca="true" t="shared" si="3" ref="C165:E166">C166</f>
        <v>96302.9</v>
      </c>
      <c r="D165" s="118">
        <f t="shared" si="3"/>
        <v>0</v>
      </c>
      <c r="E165" s="118">
        <f t="shared" si="3"/>
        <v>0</v>
      </c>
    </row>
    <row r="166" spans="1:5" ht="25.5" customHeight="1">
      <c r="A166" s="9" t="s">
        <v>230</v>
      </c>
      <c r="B166" s="124" t="s">
        <v>229</v>
      </c>
      <c r="C166" s="54">
        <f t="shared" si="3"/>
        <v>96302.9</v>
      </c>
      <c r="D166" s="54">
        <f t="shared" si="3"/>
        <v>0</v>
      </c>
      <c r="E166" s="54">
        <f t="shared" si="3"/>
        <v>0</v>
      </c>
    </row>
    <row r="167" spans="1:7" ht="27" customHeight="1">
      <c r="A167" s="13" t="s">
        <v>180</v>
      </c>
      <c r="B167" s="114" t="s">
        <v>181</v>
      </c>
      <c r="C167" s="69">
        <v>96302.9</v>
      </c>
      <c r="D167" s="69">
        <v>0</v>
      </c>
      <c r="E167" s="69">
        <v>0</v>
      </c>
      <c r="G167" s="133"/>
    </row>
    <row r="168" spans="1:5" ht="24.75" customHeight="1" hidden="1">
      <c r="A168" s="130" t="s">
        <v>230</v>
      </c>
      <c r="B168" s="131" t="s">
        <v>229</v>
      </c>
      <c r="C168" s="128">
        <f>C169</f>
        <v>0</v>
      </c>
      <c r="D168" s="128">
        <f>D169</f>
        <v>0</v>
      </c>
      <c r="E168" s="128">
        <f>E169</f>
        <v>0</v>
      </c>
    </row>
    <row r="169" spans="1:5" ht="24" customHeight="1" hidden="1">
      <c r="A169" s="45" t="s">
        <v>180</v>
      </c>
      <c r="B169" s="121" t="s">
        <v>181</v>
      </c>
      <c r="C169" s="72">
        <v>0</v>
      </c>
      <c r="D169" s="72">
        <v>0</v>
      </c>
      <c r="E169" s="72">
        <v>0</v>
      </c>
    </row>
    <row r="170" spans="1:5" ht="25.5" customHeight="1">
      <c r="A170" s="16" t="s">
        <v>399</v>
      </c>
      <c r="B170" s="27" t="s">
        <v>398</v>
      </c>
      <c r="C170" s="76">
        <f>C171+C175+C181+C183++C185+C187+C189+C191+C193</f>
        <v>586387.172</v>
      </c>
      <c r="D170" s="76">
        <f>D171+D175+D181+D183++D185+D189+D191+D193</f>
        <v>423903.5</v>
      </c>
      <c r="E170" s="76">
        <f>E171+E175+E181+E183++E185+E189+E191+E193</f>
        <v>393641.5</v>
      </c>
    </row>
    <row r="171" spans="1:5" ht="26.25" customHeight="1">
      <c r="A171" s="9" t="s">
        <v>209</v>
      </c>
      <c r="B171" s="138" t="s">
        <v>210</v>
      </c>
      <c r="C171" s="68">
        <f>C172</f>
        <v>35580.9</v>
      </c>
      <c r="D171" s="68">
        <f>D172</f>
        <v>78956.3</v>
      </c>
      <c r="E171" s="68">
        <f>E172</f>
        <v>0</v>
      </c>
    </row>
    <row r="172" spans="1:5" ht="27.75" customHeight="1">
      <c r="A172" s="97" t="s">
        <v>456</v>
      </c>
      <c r="B172" s="139" t="s">
        <v>457</v>
      </c>
      <c r="C172" s="135">
        <f>C173+C174</f>
        <v>35580.9</v>
      </c>
      <c r="D172" s="135">
        <f>D173+D174</f>
        <v>78956.3</v>
      </c>
      <c r="E172" s="135">
        <f>E173+E174</f>
        <v>0</v>
      </c>
    </row>
    <row r="173" spans="1:5" ht="51" customHeight="1">
      <c r="A173" s="13" t="s">
        <v>458</v>
      </c>
      <c r="B173" s="21" t="s">
        <v>459</v>
      </c>
      <c r="C173" s="69">
        <v>35580.9</v>
      </c>
      <c r="D173" s="69">
        <v>78956.3</v>
      </c>
      <c r="E173" s="69">
        <v>0</v>
      </c>
    </row>
    <row r="174" spans="1:5" ht="47.25" customHeight="1" hidden="1">
      <c r="A174" s="13" t="s">
        <v>24</v>
      </c>
      <c r="B174" s="21" t="s">
        <v>397</v>
      </c>
      <c r="C174" s="69">
        <v>0</v>
      </c>
      <c r="D174" s="69">
        <v>0</v>
      </c>
      <c r="E174" s="69">
        <v>0</v>
      </c>
    </row>
    <row r="175" spans="1:5" ht="64.5" customHeight="1">
      <c r="A175" s="9" t="s">
        <v>261</v>
      </c>
      <c r="B175" s="49" t="s">
        <v>262</v>
      </c>
      <c r="C175" s="68">
        <f>C176</f>
        <v>143458.69999999998</v>
      </c>
      <c r="D175" s="68">
        <f>D176</f>
        <v>146094.7</v>
      </c>
      <c r="E175" s="68">
        <f>E176</f>
        <v>151938.4</v>
      </c>
    </row>
    <row r="176" spans="1:5" ht="63.75" customHeight="1">
      <c r="A176" s="9" t="s">
        <v>328</v>
      </c>
      <c r="B176" s="124" t="s">
        <v>329</v>
      </c>
      <c r="C176" s="68">
        <f>C177+C178+C179+C180</f>
        <v>143458.69999999998</v>
      </c>
      <c r="D176" s="68">
        <f>D177+D178+D179+D180</f>
        <v>146094.7</v>
      </c>
      <c r="E176" s="68">
        <f>E177+E178+E179+E180</f>
        <v>151938.4</v>
      </c>
    </row>
    <row r="177" spans="1:5" ht="105" customHeight="1">
      <c r="A177" s="13" t="s">
        <v>331</v>
      </c>
      <c r="B177" s="47" t="s">
        <v>330</v>
      </c>
      <c r="C177" s="69">
        <v>21678.7</v>
      </c>
      <c r="D177" s="69">
        <v>22545.9</v>
      </c>
      <c r="E177" s="69">
        <v>23447.7</v>
      </c>
    </row>
    <row r="178" spans="1:5" ht="126.75" customHeight="1" hidden="1">
      <c r="A178" s="13" t="s">
        <v>333</v>
      </c>
      <c r="B178" s="47" t="s">
        <v>332</v>
      </c>
      <c r="C178" s="69">
        <v>0</v>
      </c>
      <c r="D178" s="69">
        <v>0</v>
      </c>
      <c r="E178" s="69">
        <v>0</v>
      </c>
    </row>
    <row r="179" spans="1:5" ht="90.75" customHeight="1">
      <c r="A179" s="13" t="s">
        <v>340</v>
      </c>
      <c r="B179" s="47" t="s">
        <v>334</v>
      </c>
      <c r="C179" s="69">
        <v>115798.2</v>
      </c>
      <c r="D179" s="69">
        <v>117327.7</v>
      </c>
      <c r="E179" s="69">
        <v>122020.8</v>
      </c>
    </row>
    <row r="180" spans="1:5" ht="104.25" customHeight="1">
      <c r="A180" s="45" t="s">
        <v>341</v>
      </c>
      <c r="B180" s="98" t="s">
        <v>335</v>
      </c>
      <c r="C180" s="99">
        <v>5981.8</v>
      </c>
      <c r="D180" s="99">
        <v>6221.1</v>
      </c>
      <c r="E180" s="99">
        <v>6469.9</v>
      </c>
    </row>
    <row r="181" spans="1:5" ht="39" customHeight="1">
      <c r="A181" s="9" t="s">
        <v>55</v>
      </c>
      <c r="B181" s="49" t="s">
        <v>56</v>
      </c>
      <c r="C181" s="68">
        <f>C182</f>
        <v>41204.6</v>
      </c>
      <c r="D181" s="68">
        <f>D182</f>
        <v>40195.6</v>
      </c>
      <c r="E181" s="68">
        <f>E182</f>
        <v>39381.7</v>
      </c>
    </row>
    <row r="182" spans="1:5" ht="51.75" customHeight="1">
      <c r="A182" s="13" t="s">
        <v>336</v>
      </c>
      <c r="B182" s="114" t="s">
        <v>337</v>
      </c>
      <c r="C182" s="69">
        <v>41204.6</v>
      </c>
      <c r="D182" s="69">
        <v>40195.6</v>
      </c>
      <c r="E182" s="69">
        <v>39381.7</v>
      </c>
    </row>
    <row r="183" spans="1:5" ht="24.75" customHeight="1" hidden="1">
      <c r="A183" s="9" t="s">
        <v>367</v>
      </c>
      <c r="B183" s="49" t="s">
        <v>368</v>
      </c>
      <c r="C183" s="68">
        <f>C184</f>
        <v>0</v>
      </c>
      <c r="D183" s="68">
        <f>D184</f>
        <v>0</v>
      </c>
      <c r="E183" s="68">
        <f>E184</f>
        <v>0</v>
      </c>
    </row>
    <row r="184" spans="1:5" ht="23.25" customHeight="1" hidden="1">
      <c r="A184" s="13" t="s">
        <v>338</v>
      </c>
      <c r="B184" s="114" t="s">
        <v>339</v>
      </c>
      <c r="C184" s="69">
        <v>0</v>
      </c>
      <c r="D184" s="69">
        <v>0</v>
      </c>
      <c r="E184" s="69">
        <v>0</v>
      </c>
    </row>
    <row r="185" spans="1:5" ht="19.5" customHeight="1">
      <c r="A185" s="9" t="s">
        <v>19</v>
      </c>
      <c r="B185" s="46" t="s">
        <v>18</v>
      </c>
      <c r="C185" s="68">
        <f>C186</f>
        <v>851.3</v>
      </c>
      <c r="D185" s="68">
        <f>D186</f>
        <v>752.6</v>
      </c>
      <c r="E185" s="68">
        <f>E186</f>
        <v>44417.1</v>
      </c>
    </row>
    <row r="186" spans="1:5" ht="26.25" customHeight="1">
      <c r="A186" s="13" t="s">
        <v>342</v>
      </c>
      <c r="B186" s="114" t="s">
        <v>343</v>
      </c>
      <c r="C186" s="69">
        <v>851.3</v>
      </c>
      <c r="D186" s="69">
        <v>752.6</v>
      </c>
      <c r="E186" s="69">
        <v>44417.1</v>
      </c>
    </row>
    <row r="187" spans="1:5" ht="24.75" customHeight="1">
      <c r="A187" s="9" t="s">
        <v>177</v>
      </c>
      <c r="B187" s="124" t="s">
        <v>171</v>
      </c>
      <c r="C187" s="68">
        <f>C188</f>
        <v>11498.9</v>
      </c>
      <c r="D187" s="68">
        <f>D188</f>
        <v>0</v>
      </c>
      <c r="E187" s="68">
        <f>E188</f>
        <v>0</v>
      </c>
    </row>
    <row r="188" spans="1:5" ht="25.5" customHeight="1">
      <c r="A188" s="13" t="s">
        <v>178</v>
      </c>
      <c r="B188" s="114" t="s">
        <v>179</v>
      </c>
      <c r="C188" s="69">
        <v>11498.9</v>
      </c>
      <c r="D188" s="69">
        <v>0</v>
      </c>
      <c r="E188" s="69">
        <v>0</v>
      </c>
    </row>
    <row r="189" spans="1:5" ht="25.5" customHeight="1">
      <c r="A189" s="9" t="s">
        <v>42</v>
      </c>
      <c r="B189" s="46" t="s">
        <v>41</v>
      </c>
      <c r="C189" s="68">
        <f>C190</f>
        <v>1483.5</v>
      </c>
      <c r="D189" s="68">
        <f>D190</f>
        <v>1978</v>
      </c>
      <c r="E189" s="68">
        <f>E190</f>
        <v>1978</v>
      </c>
    </row>
    <row r="190" spans="1:5" ht="37.5" customHeight="1">
      <c r="A190" s="13" t="s">
        <v>344</v>
      </c>
      <c r="B190" s="114" t="s">
        <v>345</v>
      </c>
      <c r="C190" s="69">
        <v>1483.5</v>
      </c>
      <c r="D190" s="69">
        <v>1978</v>
      </c>
      <c r="E190" s="69">
        <v>1978</v>
      </c>
    </row>
    <row r="191" spans="1:5" ht="25.5" customHeight="1">
      <c r="A191" s="9" t="s">
        <v>21</v>
      </c>
      <c r="B191" s="124" t="s">
        <v>20</v>
      </c>
      <c r="C191" s="68">
        <f>C192</f>
        <v>121170.1</v>
      </c>
      <c r="D191" s="68">
        <f>D192</f>
        <v>0</v>
      </c>
      <c r="E191" s="68">
        <f>E192</f>
        <v>0</v>
      </c>
    </row>
    <row r="192" spans="1:5" ht="24.75" customHeight="1">
      <c r="A192" s="13" t="s">
        <v>346</v>
      </c>
      <c r="B192" s="121" t="s">
        <v>347</v>
      </c>
      <c r="C192" s="69">
        <v>121170.1</v>
      </c>
      <c r="D192" s="69">
        <v>0</v>
      </c>
      <c r="E192" s="69">
        <v>0</v>
      </c>
    </row>
    <row r="193" spans="1:5" ht="17.25" customHeight="1">
      <c r="A193" s="9" t="s">
        <v>376</v>
      </c>
      <c r="B193" s="23" t="s">
        <v>377</v>
      </c>
      <c r="C193" s="68">
        <f>C194</f>
        <v>231139.172</v>
      </c>
      <c r="D193" s="68">
        <f>D194</f>
        <v>155926.30000000002</v>
      </c>
      <c r="E193" s="68">
        <f>E194</f>
        <v>155926.30000000002</v>
      </c>
    </row>
    <row r="194" spans="1:5" ht="17.25" customHeight="1">
      <c r="A194" s="126" t="s">
        <v>348</v>
      </c>
      <c r="B194" s="127" t="s">
        <v>349</v>
      </c>
      <c r="C194" s="134">
        <f>SUM(C195:C213)</f>
        <v>231139.172</v>
      </c>
      <c r="D194" s="134">
        <f>SUM(D196:D213)</f>
        <v>155926.30000000002</v>
      </c>
      <c r="E194" s="134">
        <f>SUM(E196:E213)</f>
        <v>155926.30000000002</v>
      </c>
    </row>
    <row r="195" spans="1:5" ht="39" customHeight="1">
      <c r="A195" s="14" t="s">
        <v>280</v>
      </c>
      <c r="B195" s="19" t="s">
        <v>281</v>
      </c>
      <c r="C195" s="70">
        <v>16148.25</v>
      </c>
      <c r="D195" s="70">
        <v>0</v>
      </c>
      <c r="E195" s="70">
        <v>0</v>
      </c>
    </row>
    <row r="196" spans="1:5" ht="26.25" customHeight="1">
      <c r="A196" s="14" t="s">
        <v>351</v>
      </c>
      <c r="B196" s="19" t="s">
        <v>350</v>
      </c>
      <c r="C196" s="70">
        <v>856.1</v>
      </c>
      <c r="D196" s="70">
        <v>856.1</v>
      </c>
      <c r="E196" s="70">
        <v>856.1</v>
      </c>
    </row>
    <row r="197" spans="1:5" ht="38.25" customHeight="1">
      <c r="A197" s="14" t="s">
        <v>354</v>
      </c>
      <c r="B197" s="19" t="s">
        <v>352</v>
      </c>
      <c r="C197" s="70">
        <v>925.6</v>
      </c>
      <c r="D197" s="70">
        <v>965.4</v>
      </c>
      <c r="E197" s="70">
        <v>965.4</v>
      </c>
    </row>
    <row r="198" spans="1:5" ht="26.25" customHeight="1">
      <c r="A198" s="14" t="s">
        <v>355</v>
      </c>
      <c r="B198" s="19" t="s">
        <v>353</v>
      </c>
      <c r="C198" s="70">
        <v>5993.7</v>
      </c>
      <c r="D198" s="70">
        <v>5993.7</v>
      </c>
      <c r="E198" s="70">
        <v>5993.7</v>
      </c>
    </row>
    <row r="199" spans="1:5" ht="77.25" customHeight="1">
      <c r="A199" s="14" t="s">
        <v>356</v>
      </c>
      <c r="B199" s="19" t="s">
        <v>361</v>
      </c>
      <c r="C199" s="70">
        <v>1842.7</v>
      </c>
      <c r="D199" s="70">
        <v>1842.7</v>
      </c>
      <c r="E199" s="70">
        <v>1842.7</v>
      </c>
    </row>
    <row r="200" spans="1:5" ht="37.5" customHeight="1" hidden="1">
      <c r="A200" s="14" t="s">
        <v>357</v>
      </c>
      <c r="B200" s="75" t="s">
        <v>362</v>
      </c>
      <c r="C200" s="72">
        <v>0</v>
      </c>
      <c r="D200" s="72">
        <v>0</v>
      </c>
      <c r="E200" s="72">
        <v>0</v>
      </c>
    </row>
    <row r="201" spans="1:5" ht="28.5" customHeight="1" hidden="1">
      <c r="A201" s="95" t="s">
        <v>233</v>
      </c>
      <c r="B201" s="96" t="s">
        <v>235</v>
      </c>
      <c r="C201" s="72">
        <v>0</v>
      </c>
      <c r="D201" s="72">
        <v>0</v>
      </c>
      <c r="E201" s="72">
        <v>0</v>
      </c>
    </row>
    <row r="202" spans="1:5" ht="38.25" customHeight="1">
      <c r="A202" s="50" t="s">
        <v>358</v>
      </c>
      <c r="B202" s="75" t="s">
        <v>363</v>
      </c>
      <c r="C202" s="136">
        <v>620.4</v>
      </c>
      <c r="D202" s="136">
        <v>620.4</v>
      </c>
      <c r="E202" s="136">
        <v>620.4</v>
      </c>
    </row>
    <row r="203" spans="1:5" ht="42.75" customHeight="1" hidden="1">
      <c r="A203" s="13" t="s">
        <v>211</v>
      </c>
      <c r="B203" s="90" t="s">
        <v>212</v>
      </c>
      <c r="C203" s="69">
        <v>0</v>
      </c>
      <c r="D203" s="69">
        <v>0</v>
      </c>
      <c r="E203" s="69">
        <v>0</v>
      </c>
    </row>
    <row r="204" spans="1:5" ht="39.75" customHeight="1">
      <c r="A204" s="13" t="s">
        <v>359</v>
      </c>
      <c r="B204" s="21" t="s">
        <v>364</v>
      </c>
      <c r="C204" s="69">
        <v>48691.8</v>
      </c>
      <c r="D204" s="69">
        <v>48691.8</v>
      </c>
      <c r="E204" s="69">
        <v>48691.8</v>
      </c>
    </row>
    <row r="205" spans="1:5" ht="37.5" customHeight="1">
      <c r="A205" s="13" t="s">
        <v>360</v>
      </c>
      <c r="B205" s="21" t="s">
        <v>365</v>
      </c>
      <c r="C205" s="69">
        <v>89958</v>
      </c>
      <c r="D205" s="69">
        <v>89958</v>
      </c>
      <c r="E205" s="69">
        <v>89958</v>
      </c>
    </row>
    <row r="206" spans="1:5" ht="34.5" customHeight="1" hidden="1">
      <c r="A206" s="13" t="s">
        <v>25</v>
      </c>
      <c r="B206" s="75" t="s">
        <v>26</v>
      </c>
      <c r="C206" s="69">
        <v>0</v>
      </c>
      <c r="D206" s="69">
        <v>0</v>
      </c>
      <c r="E206" s="69">
        <v>0</v>
      </c>
    </row>
    <row r="207" spans="1:5" ht="39.75" customHeight="1">
      <c r="A207" s="13" t="s">
        <v>460</v>
      </c>
      <c r="B207" s="21" t="s">
        <v>461</v>
      </c>
      <c r="C207" s="69">
        <v>29731.9</v>
      </c>
      <c r="D207" s="69">
        <v>0</v>
      </c>
      <c r="E207" s="69">
        <v>0</v>
      </c>
    </row>
    <row r="208" spans="1:5" ht="39.75" customHeight="1">
      <c r="A208" s="13" t="s">
        <v>120</v>
      </c>
      <c r="B208" s="21" t="s">
        <v>121</v>
      </c>
      <c r="C208" s="69">
        <v>23142</v>
      </c>
      <c r="D208" s="69">
        <v>0</v>
      </c>
      <c r="E208" s="69">
        <v>0</v>
      </c>
    </row>
    <row r="209" spans="1:5" ht="36.75" customHeight="1">
      <c r="A209" s="13" t="s">
        <v>474</v>
      </c>
      <c r="B209" s="75" t="s">
        <v>473</v>
      </c>
      <c r="C209" s="69">
        <v>6998.2</v>
      </c>
      <c r="D209" s="69">
        <v>6998.2</v>
      </c>
      <c r="E209" s="69">
        <v>6998.2</v>
      </c>
    </row>
    <row r="210" spans="1:5" ht="38.25" customHeight="1">
      <c r="A210" s="13" t="s">
        <v>462</v>
      </c>
      <c r="B210" s="75" t="s">
        <v>468</v>
      </c>
      <c r="C210" s="69">
        <v>2000</v>
      </c>
      <c r="D210" s="69">
        <v>0</v>
      </c>
      <c r="E210" s="69">
        <v>0</v>
      </c>
    </row>
    <row r="211" spans="1:5" ht="78" customHeight="1">
      <c r="A211" s="13" t="s">
        <v>463</v>
      </c>
      <c r="B211" s="75" t="s">
        <v>466</v>
      </c>
      <c r="C211" s="69">
        <v>2000</v>
      </c>
      <c r="D211" s="69">
        <v>0</v>
      </c>
      <c r="E211" s="69">
        <v>0</v>
      </c>
    </row>
    <row r="212" spans="1:5" ht="36.75" customHeight="1">
      <c r="A212" s="13" t="s">
        <v>464</v>
      </c>
      <c r="B212" s="75" t="s">
        <v>467</v>
      </c>
      <c r="C212" s="69">
        <v>2000</v>
      </c>
      <c r="D212" s="69">
        <v>0</v>
      </c>
      <c r="E212" s="69">
        <v>0</v>
      </c>
    </row>
    <row r="213" spans="1:5" ht="50.25" customHeight="1">
      <c r="A213" s="13" t="s">
        <v>465</v>
      </c>
      <c r="B213" s="75" t="s">
        <v>469</v>
      </c>
      <c r="C213" s="69">
        <v>230.522</v>
      </c>
      <c r="D213" s="69">
        <v>0</v>
      </c>
      <c r="E213" s="69">
        <v>0</v>
      </c>
    </row>
    <row r="214" spans="1:5" ht="24.75" customHeight="1">
      <c r="A214" s="38" t="s">
        <v>98</v>
      </c>
      <c r="B214" s="41" t="s">
        <v>62</v>
      </c>
      <c r="C214" s="137">
        <f>C215+C217+C219+C221+C223+C225+C227+C229+C231</f>
        <v>930258.7</v>
      </c>
      <c r="D214" s="137">
        <f>D215+D217+D219+D221+D223+D225+D227+D229+D231</f>
        <v>924029.8</v>
      </c>
      <c r="E214" s="137">
        <f>E215+E217+E219+E221+E223+E225+E227+E229+E231</f>
        <v>924205.5</v>
      </c>
    </row>
    <row r="215" spans="1:5" ht="51" customHeight="1">
      <c r="A215" s="9" t="s">
        <v>99</v>
      </c>
      <c r="B215" s="23" t="s">
        <v>46</v>
      </c>
      <c r="C215" s="68">
        <f>C216</f>
        <v>19863.7</v>
      </c>
      <c r="D215" s="68">
        <f>D216</f>
        <v>19863.7</v>
      </c>
      <c r="E215" s="68">
        <f>E216</f>
        <v>19863.7</v>
      </c>
    </row>
    <row r="216" spans="1:5" ht="63.75" customHeight="1">
      <c r="A216" s="13" t="s">
        <v>366</v>
      </c>
      <c r="B216" s="150" t="s">
        <v>115</v>
      </c>
      <c r="C216" s="151">
        <v>19863.7</v>
      </c>
      <c r="D216" s="151">
        <v>19863.7</v>
      </c>
      <c r="E216" s="151">
        <v>19863.7</v>
      </c>
    </row>
    <row r="217" spans="1:5" ht="51.75" customHeight="1">
      <c r="A217" s="9" t="s">
        <v>100</v>
      </c>
      <c r="B217" s="124" t="s">
        <v>50</v>
      </c>
      <c r="C217" s="68">
        <f>C218</f>
        <v>9661.4</v>
      </c>
      <c r="D217" s="68">
        <f>D218</f>
        <v>4830.7</v>
      </c>
      <c r="E217" s="68">
        <f>E218</f>
        <v>4830.7</v>
      </c>
    </row>
    <row r="218" spans="1:5" ht="51.75" customHeight="1">
      <c r="A218" s="13" t="s">
        <v>116</v>
      </c>
      <c r="B218" s="121" t="s">
        <v>51</v>
      </c>
      <c r="C218" s="69">
        <v>9661.4</v>
      </c>
      <c r="D218" s="69">
        <v>4830.7</v>
      </c>
      <c r="E218" s="69">
        <v>4830.7</v>
      </c>
    </row>
    <row r="219" spans="1:5" ht="37.5" customHeight="1">
      <c r="A219" s="9" t="s">
        <v>451</v>
      </c>
      <c r="B219" s="124" t="s">
        <v>452</v>
      </c>
      <c r="C219" s="68">
        <f>C220</f>
        <v>3173.2</v>
      </c>
      <c r="D219" s="68">
        <f>D220</f>
        <v>3484</v>
      </c>
      <c r="E219" s="68">
        <f>E220</f>
        <v>3800</v>
      </c>
    </row>
    <row r="220" spans="1:5" ht="37.5" customHeight="1">
      <c r="A220" s="13" t="s">
        <v>453</v>
      </c>
      <c r="B220" s="114" t="s">
        <v>454</v>
      </c>
      <c r="C220" s="69">
        <v>3173.2</v>
      </c>
      <c r="D220" s="69">
        <v>3484</v>
      </c>
      <c r="E220" s="69">
        <v>3800</v>
      </c>
    </row>
    <row r="221" spans="1:5" ht="39.75" customHeight="1">
      <c r="A221" s="9" t="s">
        <v>101</v>
      </c>
      <c r="B221" s="23" t="s">
        <v>71</v>
      </c>
      <c r="C221" s="68">
        <f>C222</f>
        <v>12.4</v>
      </c>
      <c r="D221" s="68">
        <f>D222</f>
        <v>12.9</v>
      </c>
      <c r="E221" s="68">
        <f>E222</f>
        <v>146.7</v>
      </c>
    </row>
    <row r="222" spans="1:5" ht="51.75" customHeight="1">
      <c r="A222" s="13" t="s">
        <v>117</v>
      </c>
      <c r="B222" s="114" t="s">
        <v>118</v>
      </c>
      <c r="C222" s="69">
        <v>12.4</v>
      </c>
      <c r="D222" s="69">
        <v>12.9</v>
      </c>
      <c r="E222" s="69">
        <v>146.7</v>
      </c>
    </row>
    <row r="223" spans="1:5" ht="51.75" customHeight="1">
      <c r="A223" s="9" t="s">
        <v>455</v>
      </c>
      <c r="B223" s="124" t="s">
        <v>470</v>
      </c>
      <c r="C223" s="68">
        <f>C224</f>
        <v>7434</v>
      </c>
      <c r="D223" s="68">
        <f>D224</f>
        <v>7434</v>
      </c>
      <c r="E223" s="68">
        <f>E224</f>
        <v>8986.3</v>
      </c>
    </row>
    <row r="224" spans="1:5" ht="51.75" customHeight="1">
      <c r="A224" s="13" t="s">
        <v>471</v>
      </c>
      <c r="B224" s="114" t="s">
        <v>472</v>
      </c>
      <c r="C224" s="69">
        <v>7434</v>
      </c>
      <c r="D224" s="69">
        <v>7434</v>
      </c>
      <c r="E224" s="69">
        <v>8986.3</v>
      </c>
    </row>
    <row r="225" spans="1:5" ht="90.75" customHeight="1">
      <c r="A225" s="9" t="s">
        <v>57</v>
      </c>
      <c r="B225" s="124" t="s">
        <v>234</v>
      </c>
      <c r="C225" s="68">
        <f>C226</f>
        <v>38044.4</v>
      </c>
      <c r="D225" s="68">
        <f>D226</f>
        <v>38044.4</v>
      </c>
      <c r="E225" s="68">
        <f>E226</f>
        <v>38044.4</v>
      </c>
    </row>
    <row r="226" spans="1:5" ht="91.5" customHeight="1">
      <c r="A226" s="13" t="s">
        <v>119</v>
      </c>
      <c r="B226" s="114" t="s">
        <v>122</v>
      </c>
      <c r="C226" s="69">
        <v>38044.4</v>
      </c>
      <c r="D226" s="69">
        <v>38044.4</v>
      </c>
      <c r="E226" s="69">
        <v>38044.4</v>
      </c>
    </row>
    <row r="227" spans="1:5" ht="26.25" customHeight="1" hidden="1">
      <c r="A227" s="34" t="s">
        <v>59</v>
      </c>
      <c r="B227" s="37" t="s">
        <v>58</v>
      </c>
      <c r="C227" s="128">
        <f>C228</f>
        <v>0</v>
      </c>
      <c r="D227" s="128">
        <f>D228</f>
        <v>0</v>
      </c>
      <c r="E227" s="128">
        <f>E228</f>
        <v>0</v>
      </c>
    </row>
    <row r="228" spans="1:5" ht="24.75" customHeight="1" hidden="1">
      <c r="A228" s="7" t="s">
        <v>61</v>
      </c>
      <c r="B228" s="19" t="s">
        <v>60</v>
      </c>
      <c r="C228" s="70">
        <v>0</v>
      </c>
      <c r="D228" s="70">
        <v>0</v>
      </c>
      <c r="E228" s="70">
        <v>0</v>
      </c>
    </row>
    <row r="229" spans="1:7" ht="25.5">
      <c r="A229" s="6" t="s">
        <v>102</v>
      </c>
      <c r="B229" s="17" t="s">
        <v>477</v>
      </c>
      <c r="C229" s="71">
        <f>C230</f>
        <v>2828.5</v>
      </c>
      <c r="D229" s="71">
        <f>D230</f>
        <v>2828.5</v>
      </c>
      <c r="E229" s="71">
        <f>E230</f>
        <v>2828.5</v>
      </c>
      <c r="G229" t="s">
        <v>414</v>
      </c>
    </row>
    <row r="230" spans="1:5" ht="27" customHeight="1">
      <c r="A230" s="7" t="s">
        <v>123</v>
      </c>
      <c r="B230" s="121" t="s">
        <v>124</v>
      </c>
      <c r="C230" s="70">
        <v>2828.5</v>
      </c>
      <c r="D230" s="70">
        <v>2828.5</v>
      </c>
      <c r="E230" s="70">
        <v>2828.5</v>
      </c>
    </row>
    <row r="231" spans="1:5" ht="12.75">
      <c r="A231" s="6" t="s">
        <v>103</v>
      </c>
      <c r="B231" s="17" t="s">
        <v>478</v>
      </c>
      <c r="C231" s="71">
        <f>C232</f>
        <v>849241.1</v>
      </c>
      <c r="D231" s="71">
        <f>D232</f>
        <v>847531.6</v>
      </c>
      <c r="E231" s="71">
        <f>E232</f>
        <v>845705.2</v>
      </c>
    </row>
    <row r="232" spans="1:5" ht="12.75">
      <c r="A232" s="6" t="s">
        <v>125</v>
      </c>
      <c r="B232" s="115" t="s">
        <v>126</v>
      </c>
      <c r="C232" s="71">
        <f>C233+C234+C236+C237+C235+C238+C239</f>
        <v>849241.1</v>
      </c>
      <c r="D232" s="71">
        <f>D233+D234+D236+D237+D235+D238+D239</f>
        <v>847531.6</v>
      </c>
      <c r="E232" s="71">
        <f>E233+E234+E236+E237+E235+E238+E239</f>
        <v>845705.2</v>
      </c>
    </row>
    <row r="233" spans="1:5" ht="51.75" customHeight="1">
      <c r="A233" s="7" t="s">
        <v>131</v>
      </c>
      <c r="B233" s="19" t="s">
        <v>127</v>
      </c>
      <c r="C233" s="70">
        <v>841.1</v>
      </c>
      <c r="D233" s="70">
        <v>848.4</v>
      </c>
      <c r="E233" s="70">
        <v>855.9</v>
      </c>
    </row>
    <row r="234" spans="1:5" ht="90.75" customHeight="1">
      <c r="A234" s="7" t="s">
        <v>132</v>
      </c>
      <c r="B234" s="19" t="s">
        <v>128</v>
      </c>
      <c r="C234" s="70">
        <v>523466.1</v>
      </c>
      <c r="D234" s="70">
        <v>523598.5</v>
      </c>
      <c r="E234" s="70">
        <v>523598.5</v>
      </c>
    </row>
    <row r="235" spans="1:5" ht="50.25" customHeight="1">
      <c r="A235" s="12" t="s">
        <v>133</v>
      </c>
      <c r="B235" s="20" t="s">
        <v>129</v>
      </c>
      <c r="C235" s="72">
        <v>13908.6</v>
      </c>
      <c r="D235" s="72">
        <v>14464.9</v>
      </c>
      <c r="E235" s="72">
        <v>15043.5</v>
      </c>
    </row>
    <row r="236" spans="1:7" ht="66" customHeight="1">
      <c r="A236" s="13" t="s">
        <v>134</v>
      </c>
      <c r="B236" s="21" t="s">
        <v>130</v>
      </c>
      <c r="C236" s="69">
        <v>363.9</v>
      </c>
      <c r="D236" s="69">
        <v>366.6</v>
      </c>
      <c r="E236" s="69">
        <v>369.5</v>
      </c>
      <c r="G236" t="s">
        <v>414</v>
      </c>
    </row>
    <row r="237" spans="1:5" ht="52.5" customHeight="1">
      <c r="A237" s="13" t="s">
        <v>135</v>
      </c>
      <c r="B237" s="21" t="s">
        <v>138</v>
      </c>
      <c r="C237" s="69">
        <v>291892</v>
      </c>
      <c r="D237" s="69">
        <v>291899.1</v>
      </c>
      <c r="E237" s="69">
        <v>291899.1</v>
      </c>
    </row>
    <row r="238" spans="1:5" ht="91.5" customHeight="1">
      <c r="A238" s="32" t="s">
        <v>136</v>
      </c>
      <c r="B238" s="21" t="s">
        <v>139</v>
      </c>
      <c r="C238" s="73">
        <v>9108</v>
      </c>
      <c r="D238" s="74">
        <v>9108</v>
      </c>
      <c r="E238" s="74">
        <v>9108</v>
      </c>
    </row>
    <row r="239" spans="1:5" ht="90.75" customHeight="1">
      <c r="A239" s="13" t="s">
        <v>137</v>
      </c>
      <c r="B239" s="21" t="s">
        <v>140</v>
      </c>
      <c r="C239" s="69">
        <v>9661.4</v>
      </c>
      <c r="D239" s="69">
        <v>7246.1</v>
      </c>
      <c r="E239" s="69">
        <v>4830.7</v>
      </c>
    </row>
    <row r="240" spans="1:5" ht="15.75" customHeight="1">
      <c r="A240" s="16" t="s">
        <v>401</v>
      </c>
      <c r="B240" s="27" t="s">
        <v>400</v>
      </c>
      <c r="C240" s="76">
        <f>C243</f>
        <v>250</v>
      </c>
      <c r="D240" s="76">
        <f>D243</f>
        <v>0</v>
      </c>
      <c r="E240" s="76">
        <f>E243</f>
        <v>0</v>
      </c>
    </row>
    <row r="241" spans="1:5" ht="32.25" customHeight="1" hidden="1">
      <c r="A241" s="9" t="s">
        <v>373</v>
      </c>
      <c r="B241" s="93" t="s">
        <v>1</v>
      </c>
      <c r="C241" s="68">
        <f>C242</f>
        <v>0</v>
      </c>
      <c r="D241" s="68">
        <f>D242</f>
        <v>0</v>
      </c>
      <c r="E241" s="68">
        <f>E242</f>
        <v>0</v>
      </c>
    </row>
    <row r="242" spans="1:5" ht="33" customHeight="1" hidden="1">
      <c r="A242" s="13" t="s">
        <v>374</v>
      </c>
      <c r="B242" s="94" t="s">
        <v>375</v>
      </c>
      <c r="C242" s="69">
        <v>0</v>
      </c>
      <c r="D242" s="69">
        <v>0</v>
      </c>
      <c r="E242" s="69">
        <v>0</v>
      </c>
    </row>
    <row r="243" spans="1:5" ht="16.5" customHeight="1">
      <c r="A243" s="9" t="s">
        <v>403</v>
      </c>
      <c r="B243" s="23" t="s">
        <v>402</v>
      </c>
      <c r="C243" s="68">
        <f>C244</f>
        <v>250</v>
      </c>
      <c r="D243" s="68">
        <f>D244</f>
        <v>0</v>
      </c>
      <c r="E243" s="68">
        <f>E244</f>
        <v>0</v>
      </c>
    </row>
    <row r="244" spans="1:5" ht="24.75" customHeight="1">
      <c r="A244" s="9" t="s">
        <v>142</v>
      </c>
      <c r="B244" s="23" t="s">
        <v>141</v>
      </c>
      <c r="C244" s="68">
        <f>SUM(C247:C250)</f>
        <v>250</v>
      </c>
      <c r="D244" s="68">
        <f>SUM(D247:D250)</f>
        <v>0</v>
      </c>
      <c r="E244" s="68">
        <f>SUM(E247:E250)</f>
        <v>0</v>
      </c>
    </row>
    <row r="245" spans="1:5" ht="41.25" customHeight="1" hidden="1">
      <c r="A245" s="78" t="s">
        <v>213</v>
      </c>
      <c r="B245" s="79" t="s">
        <v>214</v>
      </c>
      <c r="C245" s="69">
        <v>0</v>
      </c>
      <c r="D245" s="69">
        <v>0</v>
      </c>
      <c r="E245" s="69">
        <v>0</v>
      </c>
    </row>
    <row r="246" spans="1:5" ht="37.5" customHeight="1" hidden="1">
      <c r="A246" s="100" t="s">
        <v>144</v>
      </c>
      <c r="B246" s="101" t="s">
        <v>145</v>
      </c>
      <c r="C246" s="86">
        <v>0</v>
      </c>
      <c r="D246" s="86">
        <v>0</v>
      </c>
      <c r="E246" s="86">
        <v>0</v>
      </c>
    </row>
    <row r="247" spans="1:5" ht="51" customHeight="1">
      <c r="A247" s="100" t="s">
        <v>185</v>
      </c>
      <c r="B247" s="21" t="s">
        <v>189</v>
      </c>
      <c r="C247" s="86">
        <v>50</v>
      </c>
      <c r="D247" s="86">
        <v>0</v>
      </c>
      <c r="E247" s="86">
        <v>0</v>
      </c>
    </row>
    <row r="248" spans="1:5" ht="93" customHeight="1">
      <c r="A248" s="100" t="s">
        <v>186</v>
      </c>
      <c r="B248" s="21" t="s">
        <v>190</v>
      </c>
      <c r="C248" s="86">
        <v>100</v>
      </c>
      <c r="D248" s="86">
        <v>0</v>
      </c>
      <c r="E248" s="86">
        <v>0</v>
      </c>
    </row>
    <row r="249" spans="1:5" ht="51" customHeight="1">
      <c r="A249" s="100" t="s">
        <v>187</v>
      </c>
      <c r="B249" s="21" t="s">
        <v>191</v>
      </c>
      <c r="C249" s="86">
        <v>50</v>
      </c>
      <c r="D249" s="86">
        <v>0</v>
      </c>
      <c r="E249" s="86">
        <v>0</v>
      </c>
    </row>
    <row r="250" spans="1:5" ht="63.75" customHeight="1">
      <c r="A250" s="100" t="s">
        <v>188</v>
      </c>
      <c r="B250" s="21" t="s">
        <v>192</v>
      </c>
      <c r="C250" s="86">
        <v>50</v>
      </c>
      <c r="D250" s="86">
        <v>0</v>
      </c>
      <c r="E250" s="86">
        <v>0</v>
      </c>
    </row>
    <row r="251" spans="1:5" ht="36" customHeight="1" hidden="1">
      <c r="A251" s="104" t="s">
        <v>17</v>
      </c>
      <c r="B251" s="23" t="s">
        <v>16</v>
      </c>
      <c r="C251" s="107">
        <f aca="true" t="shared" si="4" ref="C251:E253">C252</f>
        <v>0</v>
      </c>
      <c r="D251" s="107">
        <f t="shared" si="4"/>
        <v>0</v>
      </c>
      <c r="E251" s="107">
        <f t="shared" si="4"/>
        <v>0</v>
      </c>
    </row>
    <row r="252" spans="1:5" ht="24" customHeight="1" hidden="1">
      <c r="A252" s="104" t="s">
        <v>146</v>
      </c>
      <c r="B252" s="46" t="s">
        <v>147</v>
      </c>
      <c r="C252" s="107">
        <f t="shared" si="4"/>
        <v>0</v>
      </c>
      <c r="D252" s="107">
        <f t="shared" si="4"/>
        <v>0</v>
      </c>
      <c r="E252" s="107">
        <f t="shared" si="4"/>
        <v>0</v>
      </c>
    </row>
    <row r="253" spans="1:5" ht="28.5" customHeight="1" hidden="1">
      <c r="A253" s="105" t="s">
        <v>148</v>
      </c>
      <c r="B253" s="93" t="s">
        <v>149</v>
      </c>
      <c r="C253" s="106">
        <f t="shared" si="4"/>
        <v>0</v>
      </c>
      <c r="D253" s="106">
        <f t="shared" si="4"/>
        <v>0</v>
      </c>
      <c r="E253" s="106">
        <f t="shared" si="4"/>
        <v>0</v>
      </c>
    </row>
    <row r="254" spans="1:5" ht="28.5" customHeight="1" hidden="1">
      <c r="A254" s="78" t="s">
        <v>143</v>
      </c>
      <c r="B254" s="94" t="s">
        <v>150</v>
      </c>
      <c r="C254" s="69">
        <v>0</v>
      </c>
      <c r="D254" s="69">
        <v>0</v>
      </c>
      <c r="E254" s="69">
        <v>0</v>
      </c>
    </row>
    <row r="255" spans="1:5" ht="12.75">
      <c r="A255" s="16"/>
      <c r="B255" s="103" t="s">
        <v>414</v>
      </c>
      <c r="C255" s="76"/>
      <c r="D255" s="76"/>
      <c r="E255" s="76"/>
    </row>
    <row r="256" spans="1:5" ht="15" customHeight="1">
      <c r="A256" s="34"/>
      <c r="B256" s="102" t="s">
        <v>479</v>
      </c>
      <c r="C256" s="64">
        <f>C20+C163</f>
        <v>2901758.484</v>
      </c>
      <c r="D256" s="64">
        <f>D20+D163</f>
        <v>2666126.7780000004</v>
      </c>
      <c r="E256" s="64">
        <f>E20+E163</f>
        <v>2668329.2879999997</v>
      </c>
    </row>
  </sheetData>
  <sheetProtection/>
  <mergeCells count="13">
    <mergeCell ref="B1:E1"/>
    <mergeCell ref="B2:E2"/>
    <mergeCell ref="B3:E3"/>
    <mergeCell ref="B4:E4"/>
    <mergeCell ref="C16:E17"/>
    <mergeCell ref="A13:E13"/>
    <mergeCell ref="A14:E14"/>
    <mergeCell ref="B5:E5"/>
    <mergeCell ref="A12:E12"/>
    <mergeCell ref="B6:E6"/>
    <mergeCell ref="B7:E7"/>
    <mergeCell ref="B8:E8"/>
    <mergeCell ref="B9:E9"/>
  </mergeCells>
  <hyperlinks>
    <hyperlink ref="B122" r:id="rId1" display="https://internet.garant.ru/#/document/12125267/entry/70"/>
    <hyperlink ref="B125" r:id="rId2" display="https://internet.garant.ru/#/document/12125267/entry/80"/>
    <hyperlink ref="B128" r:id="rId3" display="https://internet.garant.ru/#/document/12125267/entry/110"/>
    <hyperlink ref="B129" r:id="rId4" display="https://internet.garant.ru/#/document/12125267/entry/110"/>
    <hyperlink ref="B126" r:id="rId5" display="https://login.consultant.ru/link/?req=doc&amp;base=LAW&amp;n=427416&amp;dst=100710&amp;field=134&amp;date=29.09.2022"/>
    <hyperlink ref="B127" r:id="rId6" display="https://login.consultant.ru/link/?req=doc&amp;base=LAW&amp;n=427416&amp;dst=100710&amp;field=134&amp;date=29.09.2022"/>
    <hyperlink ref="B151" r:id="rId7" display="https://internet.garant.ru/#/document/70353464/entry/2"/>
    <hyperlink ref="B24" r:id="rId8" display="https://internet.garant.ru/#/document/10900200/entry/227"/>
    <hyperlink ref="B25" r:id="rId9" display="https://internet.garant.ru/#/document/10900200/entry/228"/>
    <hyperlink ref="B26" r:id="rId10" display="https://internet.garant.ru/#/document/10900200/entry/22701"/>
    <hyperlink ref="B123" r:id="rId11" display="https://internet.garant.ru/#/document/12125267/entry/80"/>
    <hyperlink ref="B124" r:id="rId12" display="https://internet.garant.ru/#/document/12125267/entry/80"/>
    <hyperlink ref="B134" r:id="rId13" display="https://internet.garant.ru/#/document/12125267/entry/150"/>
  </hyperlinks>
  <printOptions/>
  <pageMargins left="0.7874015748031497" right="0.2362204724409449" top="0.3937007874015748" bottom="0.1968503937007874" header="0.5118110236220472" footer="0.2362204724409449"/>
  <pageSetup horizontalDpi="300" verticalDpi="300" orientation="portrait" paperSize="9" scale="80" r:id="rId1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2024-03-04T05:14:22Z</cp:lastPrinted>
  <dcterms:created xsi:type="dcterms:W3CDTF">2011-11-10T15:57:14Z</dcterms:created>
  <dcterms:modified xsi:type="dcterms:W3CDTF">2024-03-04T05:16:07Z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